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tplato/Desktop/CTE Maintenance &amp; Enrollment/"/>
    </mc:Choice>
  </mc:AlternateContent>
  <xr:revisionPtr revIDLastSave="0" documentId="13_ncr:1_{E7795C99-93DB-CC4F-82A1-852735F5D3A6}" xr6:coauthVersionLast="47" xr6:coauthVersionMax="47" xr10:uidLastSave="{00000000-0000-0000-0000-000000000000}"/>
  <bookViews>
    <workbookView xWindow="8200" yWindow="500" windowWidth="25840" windowHeight="18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0" i="1" l="1"/>
  <c r="K92" i="1"/>
  <c r="K26" i="1"/>
  <c r="E112" i="1"/>
  <c r="K75" i="1"/>
  <c r="K59" i="1"/>
  <c r="K14" i="1"/>
  <c r="K101" i="1"/>
  <c r="K95" i="1"/>
  <c r="K53" i="1"/>
  <c r="K13" i="1"/>
  <c r="K61" i="1" l="1"/>
  <c r="K21" i="1"/>
  <c r="K47" i="1"/>
  <c r="K45" i="1"/>
  <c r="K39" i="1"/>
  <c r="L35" i="1" l="1"/>
  <c r="K69" i="1" l="1"/>
  <c r="K68" i="1"/>
  <c r="K70" i="1"/>
  <c r="K73" i="1"/>
  <c r="K74" i="1"/>
  <c r="K71" i="1"/>
  <c r="K76" i="1"/>
  <c r="K72" i="1"/>
  <c r="L38" i="1"/>
  <c r="E118" i="1" s="1"/>
  <c r="K51" i="1"/>
  <c r="K94" i="1"/>
  <c r="K91" i="1"/>
  <c r="K88" i="1"/>
  <c r="K90" i="1"/>
  <c r="K86" i="1"/>
  <c r="K99" i="1"/>
  <c r="K93" i="1"/>
  <c r="K98" i="1"/>
  <c r="K85" i="1"/>
  <c r="K84" i="1"/>
  <c r="K89" i="1"/>
  <c r="K96" i="1"/>
  <c r="K87" i="1"/>
  <c r="K83" i="1"/>
  <c r="K81" i="1"/>
  <c r="K78" i="1"/>
  <c r="K80" i="1"/>
  <c r="K79" i="1"/>
  <c r="K66" i="1"/>
  <c r="L66" i="1" s="1"/>
  <c r="K64" i="1"/>
  <c r="L64" i="1" s="1"/>
  <c r="E123" i="1" s="1"/>
  <c r="K62" i="1"/>
  <c r="K56" i="1"/>
  <c r="K60" i="1"/>
  <c r="K49" i="1"/>
  <c r="K55" i="1"/>
  <c r="K54" i="1"/>
  <c r="K52" i="1"/>
  <c r="K50" i="1"/>
  <c r="K48" i="1"/>
  <c r="K46" i="1"/>
  <c r="K44" i="1"/>
  <c r="K41" i="1"/>
  <c r="K40" i="1"/>
  <c r="E117" i="1"/>
  <c r="K33" i="1"/>
  <c r="K25" i="1"/>
  <c r="K22" i="1"/>
  <c r="K30" i="1"/>
  <c r="K28" i="1"/>
  <c r="K29" i="1"/>
  <c r="K27" i="1"/>
  <c r="K23" i="1"/>
  <c r="K20" i="1"/>
  <c r="K19" i="1"/>
  <c r="K18" i="1"/>
  <c r="K10" i="1"/>
  <c r="K15" i="1"/>
  <c r="K11" i="1"/>
  <c r="K8" i="1"/>
  <c r="K9" i="1"/>
  <c r="E111" i="1"/>
  <c r="L101" i="1" l="1"/>
  <c r="L83" i="1"/>
  <c r="E127" i="1" s="1"/>
  <c r="L33" i="1"/>
  <c r="E116" i="1" s="1"/>
  <c r="L44" i="1"/>
  <c r="E119" i="1" s="1"/>
  <c r="L60" i="1"/>
  <c r="E121" i="1" s="1"/>
  <c r="L15" i="1"/>
  <c r="E110" i="1" s="1"/>
  <c r="L81" i="1"/>
  <c r="E126" i="1" s="1"/>
  <c r="L20" i="1"/>
  <c r="E113" i="1" s="1"/>
  <c r="L46" i="1"/>
  <c r="E120" i="1" s="1"/>
  <c r="E128" i="1" l="1"/>
</calcChain>
</file>

<file path=xl/sharedStrings.xml><?xml version="1.0" encoding="utf-8"?>
<sst xmlns="http://schemas.openxmlformats.org/spreadsheetml/2006/main" count="713" uniqueCount="209">
  <si>
    <t>COST</t>
  </si>
  <si>
    <t xml:space="preserve">Final Enrollmt </t>
  </si>
  <si>
    <t>x</t>
  </si>
  <si>
    <t xml:space="preserve">  3.00 per</t>
  </si>
  <si>
    <t xml:space="preserve"> +</t>
  </si>
  <si>
    <t>plus</t>
  </si>
  <si>
    <t xml:space="preserve"> =</t>
  </si>
  <si>
    <t>INDIVIDUAL</t>
  </si>
  <si>
    <t>SCHOOL</t>
  </si>
  <si>
    <t>CENTER</t>
  </si>
  <si>
    <t xml:space="preserve">SCHOOL </t>
  </si>
  <si>
    <t>DEPARTMENT</t>
  </si>
  <si>
    <t>NAME</t>
  </si>
  <si>
    <t xml:space="preserve">&amp;  Special Pop  </t>
  </si>
  <si>
    <t xml:space="preserve"> </t>
  </si>
  <si>
    <t xml:space="preserve">  student</t>
  </si>
  <si>
    <t xml:space="preserve">  </t>
  </si>
  <si>
    <t>TOTALS</t>
  </si>
  <si>
    <t>ooo5</t>
  </si>
  <si>
    <t>JROTC</t>
  </si>
  <si>
    <t>JONES, Andy</t>
  </si>
  <si>
    <t>=</t>
  </si>
  <si>
    <t>Sports Med</t>
  </si>
  <si>
    <t>METZ, Brian</t>
  </si>
  <si>
    <t>oo12</t>
  </si>
  <si>
    <t>MARKULJ, Dana</t>
  </si>
  <si>
    <t>oo25</t>
  </si>
  <si>
    <t>NEWTON, Melody</t>
  </si>
  <si>
    <t>FORBES, Kurt</t>
  </si>
  <si>
    <t>oo35</t>
  </si>
  <si>
    <t>AGI</t>
  </si>
  <si>
    <t>GOODLIN, Douglas</t>
  </si>
  <si>
    <t>MENDOZA, David</t>
  </si>
  <si>
    <t>STEWART, Luke</t>
  </si>
  <si>
    <t>Culinary</t>
  </si>
  <si>
    <t>THORPE, Leslie</t>
  </si>
  <si>
    <t>oo37</t>
  </si>
  <si>
    <t>FACS</t>
  </si>
  <si>
    <t>oo50</t>
  </si>
  <si>
    <t>ALLEN, Bill</t>
  </si>
  <si>
    <t>oo65</t>
  </si>
  <si>
    <t>STEM</t>
  </si>
  <si>
    <t>COLEMAN, Cody</t>
  </si>
  <si>
    <t>oo70</t>
  </si>
  <si>
    <t>oo83</t>
  </si>
  <si>
    <t>Marketing</t>
  </si>
  <si>
    <t>PARKER, Rachel</t>
  </si>
  <si>
    <t>X</t>
  </si>
  <si>
    <t>THORJUSEN, Thomas</t>
  </si>
  <si>
    <t>Hosp &amp; Tourism</t>
  </si>
  <si>
    <t>Health Science</t>
  </si>
  <si>
    <t>LUKER, Sondra</t>
  </si>
  <si>
    <t>PORTER, Tirana</t>
  </si>
  <si>
    <t>BESHEARS, Katie</t>
  </si>
  <si>
    <t>PRD</t>
  </si>
  <si>
    <t>SMD</t>
  </si>
  <si>
    <t>o117</t>
  </si>
  <si>
    <t>BENTON, Alicia</t>
  </si>
  <si>
    <t>PATE, Erin</t>
  </si>
  <si>
    <t>WEAKLEY, Stacey</t>
  </si>
  <si>
    <t>STARR, William</t>
  </si>
  <si>
    <t>MILAM, Robert</t>
  </si>
  <si>
    <t>GREEN, Jarrod</t>
  </si>
  <si>
    <t>o142</t>
  </si>
  <si>
    <t>Cosmetology</t>
  </si>
  <si>
    <t>DEFEE, Vicki</t>
  </si>
  <si>
    <t>EUBANKS, Robert</t>
  </si>
  <si>
    <t>LARSON, Scott</t>
  </si>
  <si>
    <t>McCLANTOC, Chris</t>
  </si>
  <si>
    <t>Welding</t>
  </si>
  <si>
    <t>STANDFORD, Jessica</t>
  </si>
  <si>
    <t>KELLEY, Jeff</t>
  </si>
  <si>
    <t>MORENO, Pam</t>
  </si>
  <si>
    <t>MOWDY, Kendall</t>
  </si>
  <si>
    <t>SMITH, Carole</t>
  </si>
  <si>
    <t>TOOMEY, Melanie</t>
  </si>
  <si>
    <t>COS</t>
  </si>
  <si>
    <t>TOTALS:</t>
  </si>
  <si>
    <t>TOTAL:</t>
  </si>
  <si>
    <t>MCCOLLUM, Kala</t>
  </si>
  <si>
    <t>SCHULER, Anthony</t>
  </si>
  <si>
    <t>PERRY, Kimyatta</t>
  </si>
  <si>
    <t>HOPPER, Kelsey</t>
  </si>
  <si>
    <t>HOWARD, Darrell</t>
  </si>
  <si>
    <t>HOWARD, Tiffeny</t>
  </si>
  <si>
    <t>CORBITT, Alyssa</t>
  </si>
  <si>
    <t>PLATO Tiffaney</t>
  </si>
  <si>
    <t>oo66</t>
  </si>
  <si>
    <t>o145</t>
  </si>
  <si>
    <t>oo80</t>
  </si>
  <si>
    <t>o100</t>
  </si>
  <si>
    <t>o169</t>
  </si>
  <si>
    <t>HANSON, Jennifer</t>
  </si>
  <si>
    <t>PRD:</t>
  </si>
  <si>
    <t>SMD:</t>
  </si>
  <si>
    <t>RDHS:</t>
  </si>
  <si>
    <r>
      <t xml:space="preserve">                           </t>
    </r>
    <r>
      <rPr>
        <u/>
        <sz val="14"/>
        <rFont val="Arial"/>
        <family val="2"/>
      </rPr>
      <t>FORMULA</t>
    </r>
  </si>
  <si>
    <t xml:space="preserve">                                                                                    Calculations are based upon final enrollment submitted by teachers to State Dept. last May </t>
  </si>
  <si>
    <t>TERRANCE, Donald</t>
  </si>
  <si>
    <t>STEM/WBIB</t>
  </si>
  <si>
    <t>HOLT, Daniel</t>
  </si>
  <si>
    <t>AGUILAR, Charles</t>
  </si>
  <si>
    <t>BULLOCK, Robert</t>
  </si>
  <si>
    <t>HVACR</t>
  </si>
  <si>
    <t>Auto Tech</t>
  </si>
  <si>
    <t>STANTON, Eli</t>
  </si>
  <si>
    <t>EBMS:</t>
  </si>
  <si>
    <t>EBHS:</t>
  </si>
  <si>
    <t>ORFANELLA, Elizabeth</t>
  </si>
  <si>
    <t>FHHS</t>
  </si>
  <si>
    <t>Hill, William</t>
  </si>
  <si>
    <t>EBHS</t>
  </si>
  <si>
    <t>EBMS</t>
  </si>
  <si>
    <t>FHMS</t>
  </si>
  <si>
    <t>Markting</t>
  </si>
  <si>
    <t>STEELE, Donna</t>
  </si>
  <si>
    <t>CODY, Stephanie</t>
  </si>
  <si>
    <t>EDU &amp; TRNG</t>
  </si>
  <si>
    <t>MONSEQUR, Veronica</t>
  </si>
  <si>
    <t>TOMASO, Becky</t>
  </si>
  <si>
    <t>Teacher Cadet</t>
  </si>
  <si>
    <t>STEWART, Wesley</t>
  </si>
  <si>
    <t>FUNK, Josh</t>
  </si>
  <si>
    <t>Business</t>
  </si>
  <si>
    <t>BCHS</t>
  </si>
  <si>
    <t>CBMS</t>
  </si>
  <si>
    <t>BMMS</t>
  </si>
  <si>
    <t>DPHS</t>
  </si>
  <si>
    <t>DPMS</t>
  </si>
  <si>
    <t>RDHS</t>
  </si>
  <si>
    <t>SFHS</t>
  </si>
  <si>
    <t>SFMS</t>
  </si>
  <si>
    <t>Comp Science</t>
  </si>
  <si>
    <t>LEHMAN, Aaron</t>
  </si>
  <si>
    <t>MERRITT, Samuel</t>
  </si>
  <si>
    <t>CHAMBERS, Carol</t>
  </si>
  <si>
    <t>HANKINS, Emily</t>
  </si>
  <si>
    <t>RHUE, Elizabeth</t>
  </si>
  <si>
    <t>PARMER, Justin</t>
  </si>
  <si>
    <t>OWSLEY, Jacqueline</t>
  </si>
  <si>
    <t>HAYES, William</t>
  </si>
  <si>
    <t>DOMINO, Madeline</t>
  </si>
  <si>
    <t>BMMS:</t>
  </si>
  <si>
    <t>CLEM, Matthew</t>
  </si>
  <si>
    <t>HOLMES, Kimberly</t>
  </si>
  <si>
    <t>LEDFORD, Stephen</t>
  </si>
  <si>
    <t>MESSICK, Marti</t>
  </si>
  <si>
    <t>WILLIAMS, Garrison</t>
  </si>
  <si>
    <t>HINSON, Kalee</t>
  </si>
  <si>
    <t>ADAMS, Sean</t>
  </si>
  <si>
    <t>CTE Coordinator</t>
  </si>
  <si>
    <t>OTTESEN, Marybeth</t>
  </si>
  <si>
    <t>LIPSCOMB, Lance</t>
  </si>
  <si>
    <t>CTE Teacher</t>
  </si>
  <si>
    <t>Advertising Design</t>
  </si>
  <si>
    <t>BCHS:</t>
  </si>
  <si>
    <t>CBMS:</t>
  </si>
  <si>
    <t>FHHS:</t>
  </si>
  <si>
    <t>FHMS:</t>
  </si>
  <si>
    <t>FOHS:</t>
  </si>
  <si>
    <t>DHS:</t>
  </si>
  <si>
    <t>DMS:</t>
  </si>
  <si>
    <t>FOMS:</t>
  </si>
  <si>
    <t>SFHS:</t>
  </si>
  <si>
    <t>SFMS:</t>
  </si>
  <si>
    <t>FOHS</t>
  </si>
  <si>
    <t>FOMS</t>
  </si>
  <si>
    <t>DMS</t>
  </si>
  <si>
    <t>TIPTON, Elizabeth</t>
  </si>
  <si>
    <t>Const Tech</t>
  </si>
  <si>
    <t>OAKS, Marcus</t>
  </si>
  <si>
    <t xml:space="preserve">2024-2025 Teacher Maintenance Calculations &amp; Allocations    </t>
  </si>
  <si>
    <t>CLEVELAND, Annie</t>
  </si>
  <si>
    <t>LEVERETT, Michelle</t>
  </si>
  <si>
    <t>COLEMAN, Jessica</t>
  </si>
  <si>
    <t>OVERSTREET, Robert</t>
  </si>
  <si>
    <t>RASPBERRY, Jonathan</t>
  </si>
  <si>
    <t>WALLEY, Brett</t>
  </si>
  <si>
    <t>GREEN, Jeremy</t>
  </si>
  <si>
    <t>CUSICK, William</t>
  </si>
  <si>
    <t>PEAVY, Mary</t>
  </si>
  <si>
    <t>DONNELL, Delana</t>
  </si>
  <si>
    <t>MACEINA, Claire</t>
  </si>
  <si>
    <t>REYNOLDS, Krista</t>
  </si>
  <si>
    <t>AFJROTC</t>
  </si>
  <si>
    <t>Navy JROTC</t>
  </si>
  <si>
    <t>ESTIS, Kristina</t>
  </si>
  <si>
    <t>BPA</t>
  </si>
  <si>
    <t>o190</t>
  </si>
  <si>
    <t>Cybersecurity</t>
  </si>
  <si>
    <t>PONDER, Matt</t>
  </si>
  <si>
    <r>
      <t xml:space="preserve">           </t>
    </r>
    <r>
      <rPr>
        <sz val="10"/>
        <rFont val="Bermuda Solid"/>
      </rPr>
      <t xml:space="preserve">              Maintenance SUMMARY</t>
    </r>
  </si>
  <si>
    <t>FLYH</t>
  </si>
  <si>
    <t>RBDH</t>
  </si>
  <si>
    <t>OOOP</t>
  </si>
  <si>
    <t>CCOP</t>
  </si>
  <si>
    <t>FHPH</t>
  </si>
  <si>
    <t>ELBH</t>
  </si>
  <si>
    <t>ELBM</t>
  </si>
  <si>
    <t>FHPM</t>
  </si>
  <si>
    <t>FLYM</t>
  </si>
  <si>
    <t>COOP</t>
  </si>
  <si>
    <t>SPFH</t>
  </si>
  <si>
    <t>SPFM</t>
  </si>
  <si>
    <t>oo55</t>
  </si>
  <si>
    <t>Law &amp; Public Safety</t>
  </si>
  <si>
    <t>SHIVER, Bryan</t>
  </si>
  <si>
    <t>SELTZER, Micki</t>
  </si>
  <si>
    <t>MS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</si>
</sst>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4"/>
      <name val="Boulder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7"/>
      <name val="Comic Sans MS"/>
      <family val="4"/>
    </font>
    <font>
      <sz val="8"/>
      <name val="Comic Sans MS"/>
      <family val="4"/>
    </font>
    <font>
      <sz val="9"/>
      <name val="Comic Sans MS"/>
      <family val="4"/>
    </font>
    <font>
      <b/>
      <sz val="9"/>
      <name val="Helv"/>
    </font>
    <font>
      <sz val="8"/>
      <name val="Bermuda Solid"/>
    </font>
    <font>
      <sz val="10"/>
      <name val="Bermuda Solid"/>
    </font>
    <font>
      <sz val="12"/>
      <name val="Bermuda Solid"/>
    </font>
    <font>
      <b/>
      <sz val="10"/>
      <name val="Eurostile"/>
      <family val="2"/>
    </font>
    <font>
      <sz val="8"/>
      <name val="Calibri"/>
      <family val="2"/>
      <scheme val="minor"/>
    </font>
    <font>
      <b/>
      <sz val="9"/>
      <name val="Comic Sans MS"/>
      <family val="4"/>
    </font>
    <font>
      <sz val="9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b/>
      <sz val="9"/>
      <color theme="1"/>
      <name val="Comic Sans MS Bold"/>
    </font>
    <font>
      <sz val="8"/>
      <color theme="1"/>
      <name val="Comic Sans MS"/>
      <family val="4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0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38" fontId="2" fillId="0" borderId="0" applyFill="0" applyBorder="0" applyAlignment="0" applyProtection="0"/>
  </cellStyleXfs>
  <cellXfs count="166">
    <xf numFmtId="0" fontId="0" fillId="0" borderId="0" xfId="0"/>
    <xf numFmtId="0" fontId="8" fillId="3" borderId="10" xfId="3" applyNumberFormat="1" applyFont="1" applyFill="1" applyBorder="1" applyAlignment="1">
      <alignment horizontal="center"/>
    </xf>
    <xf numFmtId="0" fontId="8" fillId="3" borderId="11" xfId="3" applyFont="1" applyFill="1" applyBorder="1" applyAlignment="1">
      <alignment horizontal="left"/>
    </xf>
    <xf numFmtId="0" fontId="8" fillId="3" borderId="10" xfId="3" applyFont="1" applyFill="1" applyBorder="1" applyAlignment="1">
      <alignment horizontal="left"/>
    </xf>
    <xf numFmtId="0" fontId="8" fillId="3" borderId="12" xfId="3" applyFont="1" applyFill="1" applyBorder="1"/>
    <xf numFmtId="0" fontId="9" fillId="4" borderId="13" xfId="3" applyNumberFormat="1" applyFont="1" applyFill="1" applyBorder="1" applyAlignment="1">
      <alignment horizontal="center"/>
    </xf>
    <xf numFmtId="164" fontId="9" fillId="4" borderId="0" xfId="3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164" fontId="9" fillId="4" borderId="15" xfId="3" applyNumberFormat="1" applyFont="1" applyFill="1" applyBorder="1" applyAlignment="1">
      <alignment horizontal="center"/>
    </xf>
    <xf numFmtId="164" fontId="9" fillId="4" borderId="16" xfId="3" applyNumberFormat="1" applyFont="1" applyFill="1" applyBorder="1" applyAlignment="1">
      <alignment horizontal="center"/>
    </xf>
    <xf numFmtId="0" fontId="8" fillId="3" borderId="17" xfId="3" applyNumberFormat="1" applyFont="1" applyFill="1" applyBorder="1" applyAlignment="1">
      <alignment horizontal="center"/>
    </xf>
    <xf numFmtId="0" fontId="8" fillId="3" borderId="19" xfId="3" applyFont="1" applyFill="1" applyBorder="1" applyAlignment="1">
      <alignment horizontal="center"/>
    </xf>
    <xf numFmtId="0" fontId="9" fillId="4" borderId="20" xfId="3" applyNumberFormat="1" applyFont="1" applyFill="1" applyBorder="1" applyAlignment="1">
      <alignment horizontal="center"/>
    </xf>
    <xf numFmtId="164" fontId="10" fillId="4" borderId="8" xfId="3" applyNumberFormat="1" applyFont="1" applyFill="1" applyBorder="1" applyAlignment="1"/>
    <xf numFmtId="0" fontId="9" fillId="4" borderId="21" xfId="0" applyFont="1" applyFill="1" applyBorder="1"/>
    <xf numFmtId="164" fontId="9" fillId="4" borderId="23" xfId="3" applyNumberFormat="1" applyFont="1" applyFill="1" applyBorder="1" applyAlignment="1">
      <alignment horizontal="center"/>
    </xf>
    <xf numFmtId="164" fontId="9" fillId="4" borderId="18" xfId="3" applyNumberFormat="1" applyFont="1" applyFill="1" applyBorder="1" applyAlignment="1">
      <alignment horizontal="center"/>
    </xf>
    <xf numFmtId="0" fontId="11" fillId="0" borderId="12" xfId="3" applyNumberFormat="1" applyFont="1" applyBorder="1" applyAlignment="1">
      <alignment horizontal="right"/>
    </xf>
    <xf numFmtId="0" fontId="14" fillId="0" borderId="24" xfId="0" applyFont="1" applyBorder="1" applyAlignment="1">
      <alignment horizontal="center"/>
    </xf>
    <xf numFmtId="4" fontId="14" fillId="0" borderId="24" xfId="1" applyNumberFormat="1" applyFont="1" applyFill="1" applyBorder="1" applyAlignment="1">
      <alignment horizontal="center"/>
    </xf>
    <xf numFmtId="164" fontId="14" fillId="0" borderId="24" xfId="1" applyNumberFormat="1" applyFont="1" applyFill="1" applyBorder="1" applyAlignment="1">
      <alignment horizontal="center"/>
    </xf>
    <xf numFmtId="0" fontId="11" fillId="0" borderId="25" xfId="3" applyNumberFormat="1" applyFont="1" applyBorder="1" applyAlignment="1">
      <alignment horizontal="right"/>
    </xf>
    <xf numFmtId="4" fontId="12" fillId="0" borderId="0" xfId="3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11" fillId="0" borderId="19" xfId="3" applyNumberFormat="1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4" fontId="14" fillId="0" borderId="8" xfId="1" applyNumberFormat="1" applyFont="1" applyFill="1" applyBorder="1" applyAlignment="1">
      <alignment horizontal="center"/>
    </xf>
    <xf numFmtId="164" fontId="14" fillId="0" borderId="8" xfId="1" applyNumberFormat="1" applyFont="1" applyFill="1" applyBorder="1" applyAlignment="1">
      <alignment horizontal="center"/>
    </xf>
    <xf numFmtId="4" fontId="13" fillId="0" borderId="11" xfId="3" applyNumberFormat="1" applyFont="1" applyFill="1" applyBorder="1"/>
    <xf numFmtId="4" fontId="13" fillId="0" borderId="16" xfId="3" applyNumberFormat="1" applyFont="1" applyFill="1" applyBorder="1"/>
    <xf numFmtId="4" fontId="13" fillId="0" borderId="18" xfId="3" applyNumberFormat="1" applyFont="1" applyFill="1" applyBorder="1"/>
    <xf numFmtId="0" fontId="11" fillId="0" borderId="24" xfId="3" applyNumberFormat="1" applyFont="1" applyBorder="1" applyAlignment="1">
      <alignment horizontal="right"/>
    </xf>
    <xf numFmtId="0" fontId="11" fillId="0" borderId="8" xfId="3" applyNumberFormat="1" applyFont="1" applyBorder="1" applyAlignment="1">
      <alignment horizontal="right"/>
    </xf>
    <xf numFmtId="0" fontId="11" fillId="0" borderId="0" xfId="3" applyNumberFormat="1" applyFont="1" applyBorder="1" applyAlignment="1">
      <alignment horizontal="right"/>
    </xf>
    <xf numFmtId="0" fontId="14" fillId="0" borderId="26" xfId="0" applyFont="1" applyBorder="1" applyAlignment="1">
      <alignment horizontal="center"/>
    </xf>
    <xf numFmtId="4" fontId="14" fillId="0" borderId="26" xfId="1" applyNumberFormat="1" applyFont="1" applyFill="1" applyBorder="1" applyAlignment="1">
      <alignment horizontal="center"/>
    </xf>
    <xf numFmtId="0" fontId="4" fillId="0" borderId="24" xfId="3" applyFont="1" applyFill="1" applyBorder="1" applyAlignment="1">
      <alignment horizontal="left"/>
    </xf>
    <xf numFmtId="0" fontId="11" fillId="0" borderId="0" xfId="0" applyFont="1"/>
    <xf numFmtId="0" fontId="14" fillId="0" borderId="2" xfId="0" applyFont="1" applyBorder="1" applyAlignment="1">
      <alignment horizontal="center"/>
    </xf>
    <xf numFmtId="164" fontId="14" fillId="0" borderId="2" xfId="1" applyNumberFormat="1" applyFont="1" applyFill="1" applyBorder="1" applyAlignment="1">
      <alignment horizontal="center"/>
    </xf>
    <xf numFmtId="0" fontId="11" fillId="0" borderId="0" xfId="3" applyFont="1" applyFill="1"/>
    <xf numFmtId="164" fontId="15" fillId="0" borderId="16" xfId="3" applyNumberFormat="1" applyFont="1" applyFill="1" applyBorder="1"/>
    <xf numFmtId="0" fontId="2" fillId="0" borderId="0" xfId="3" applyNumberFormat="1"/>
    <xf numFmtId="164" fontId="2" fillId="0" borderId="0" xfId="3" applyNumberFormat="1" applyAlignment="1">
      <alignment horizontal="right"/>
    </xf>
    <xf numFmtId="0" fontId="11" fillId="0" borderId="0" xfId="3" applyFont="1"/>
    <xf numFmtId="164" fontId="11" fillId="0" borderId="0" xfId="3" applyNumberFormat="1" applyFont="1" applyFill="1"/>
    <xf numFmtId="0" fontId="2" fillId="0" borderId="16" xfId="3" applyFill="1" applyBorder="1" applyAlignment="1">
      <alignment horizontal="center"/>
    </xf>
    <xf numFmtId="164" fontId="13" fillId="0" borderId="0" xfId="3" applyNumberFormat="1" applyFont="1" applyFill="1" applyBorder="1" applyAlignment="1">
      <alignment horizontal="center"/>
    </xf>
    <xf numFmtId="164" fontId="14" fillId="3" borderId="2" xfId="3" applyNumberFormat="1" applyFont="1" applyFill="1" applyBorder="1" applyAlignment="1">
      <alignment horizontal="center"/>
    </xf>
    <xf numFmtId="164" fontId="19" fillId="3" borderId="7" xfId="4" applyNumberFormat="1" applyFont="1" applyFill="1" applyBorder="1"/>
    <xf numFmtId="0" fontId="13" fillId="0" borderId="24" xfId="3" applyFont="1" applyFill="1" applyBorder="1" applyAlignment="1">
      <alignment horizontal="left"/>
    </xf>
    <xf numFmtId="0" fontId="13" fillId="0" borderId="8" xfId="3" applyFont="1" applyFill="1" applyBorder="1" applyAlignment="1">
      <alignment horizontal="left"/>
    </xf>
    <xf numFmtId="0" fontId="8" fillId="3" borderId="17" xfId="3" applyFont="1" applyFill="1" applyBorder="1" applyAlignment="1">
      <alignment horizontal="center"/>
    </xf>
    <xf numFmtId="0" fontId="8" fillId="3" borderId="18" xfId="3" applyFont="1" applyFill="1" applyBorder="1" applyAlignment="1">
      <alignment horizontal="center"/>
    </xf>
    <xf numFmtId="0" fontId="6" fillId="10" borderId="6" xfId="0" applyFont="1" applyFill="1" applyBorder="1"/>
    <xf numFmtId="0" fontId="0" fillId="10" borderId="2" xfId="0" applyFill="1" applyBorder="1"/>
    <xf numFmtId="0" fontId="0" fillId="10" borderId="7" xfId="0" applyFill="1" applyBorder="1"/>
    <xf numFmtId="164" fontId="8" fillId="11" borderId="11" xfId="4" applyNumberFormat="1" applyFont="1" applyFill="1" applyBorder="1" applyAlignment="1">
      <alignment horizontal="center"/>
    </xf>
    <xf numFmtId="164" fontId="8" fillId="11" borderId="18" xfId="4" applyNumberFormat="1" applyFont="1" applyFill="1" applyBorder="1" applyAlignment="1">
      <alignment horizontal="center"/>
    </xf>
    <xf numFmtId="0" fontId="0" fillId="12" borderId="8" xfId="0" applyFill="1" applyBorder="1"/>
    <xf numFmtId="0" fontId="0" fillId="12" borderId="9" xfId="0" applyFill="1" applyBorder="1"/>
    <xf numFmtId="0" fontId="0" fillId="12" borderId="0" xfId="0" applyFill="1"/>
    <xf numFmtId="0" fontId="0" fillId="12" borderId="5" xfId="0" applyFill="1" applyBorder="1"/>
    <xf numFmtId="164" fontId="8" fillId="13" borderId="10" xfId="3" applyNumberFormat="1" applyFont="1" applyFill="1" applyBorder="1" applyAlignment="1">
      <alignment horizontal="center"/>
    </xf>
    <xf numFmtId="164" fontId="8" fillId="13" borderId="17" xfId="3" applyNumberFormat="1" applyFont="1" applyFill="1" applyBorder="1" applyAlignment="1">
      <alignment horizontal="center"/>
    </xf>
    <xf numFmtId="0" fontId="2" fillId="9" borderId="2" xfId="3" applyFill="1" applyBorder="1"/>
    <xf numFmtId="0" fontId="21" fillId="9" borderId="7" xfId="3" applyFont="1" applyFill="1" applyBorder="1" applyAlignment="1">
      <alignment horizontal="right"/>
    </xf>
    <xf numFmtId="164" fontId="21" fillId="5" borderId="27" xfId="2" applyNumberFormat="1" applyFont="1" applyFill="1" applyBorder="1" applyAlignment="1">
      <alignment horizontal="center"/>
    </xf>
    <xf numFmtId="164" fontId="2" fillId="0" borderId="0" xfId="3" applyNumberForma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4" fontId="13" fillId="0" borderId="28" xfId="3" applyNumberFormat="1" applyFont="1" applyFill="1" applyBorder="1"/>
    <xf numFmtId="0" fontId="4" fillId="0" borderId="11" xfId="3" applyFont="1" applyFill="1" applyBorder="1" applyAlignment="1">
      <alignment horizontal="left"/>
    </xf>
    <xf numFmtId="164" fontId="14" fillId="0" borderId="11" xfId="1" applyNumberFormat="1" applyFont="1" applyFill="1" applyBorder="1" applyAlignment="1">
      <alignment horizontal="center"/>
    </xf>
    <xf numFmtId="164" fontId="14" fillId="0" borderId="16" xfId="1" applyNumberFormat="1" applyFont="1" applyFill="1" applyBorder="1" applyAlignment="1">
      <alignment horizontal="center"/>
    </xf>
    <xf numFmtId="164" fontId="14" fillId="0" borderId="18" xfId="1" applyNumberFormat="1" applyFont="1" applyFill="1" applyBorder="1" applyAlignment="1">
      <alignment horizontal="center"/>
    </xf>
    <xf numFmtId="164" fontId="14" fillId="0" borderId="28" xfId="1" applyNumberFormat="1" applyFont="1" applyFill="1" applyBorder="1" applyAlignment="1">
      <alignment horizontal="center"/>
    </xf>
    <xf numFmtId="164" fontId="21" fillId="13" borderId="11" xfId="0" applyNumberFormat="1" applyFont="1" applyFill="1" applyBorder="1" applyAlignment="1">
      <alignment horizontal="left"/>
    </xf>
    <xf numFmtId="0" fontId="22" fillId="9" borderId="16" xfId="0" applyFont="1" applyFill="1" applyBorder="1"/>
    <xf numFmtId="164" fontId="14" fillId="9" borderId="16" xfId="1" applyNumberFormat="1" applyFont="1" applyFill="1" applyBorder="1" applyAlignment="1">
      <alignment horizontal="right"/>
    </xf>
    <xf numFmtId="0" fontId="23" fillId="9" borderId="16" xfId="0" applyFont="1" applyFill="1" applyBorder="1"/>
    <xf numFmtId="164" fontId="21" fillId="13" borderId="16" xfId="0" applyNumberFormat="1" applyFont="1" applyFill="1" applyBorder="1" applyAlignment="1">
      <alignment horizontal="left"/>
    </xf>
    <xf numFmtId="164" fontId="21" fillId="6" borderId="16" xfId="0" applyNumberFormat="1" applyFont="1" applyFill="1" applyBorder="1" applyAlignment="1">
      <alignment horizontal="left"/>
    </xf>
    <xf numFmtId="164" fontId="21" fillId="9" borderId="16" xfId="0" applyNumberFormat="1" applyFont="1" applyFill="1" applyBorder="1" applyAlignment="1">
      <alignment horizontal="left"/>
    </xf>
    <xf numFmtId="164" fontId="21" fillId="9" borderId="16" xfId="1" applyNumberFormat="1" applyFont="1" applyFill="1" applyBorder="1" applyAlignment="1">
      <alignment horizontal="right"/>
    </xf>
    <xf numFmtId="164" fontId="21" fillId="6" borderId="11" xfId="0" applyNumberFormat="1" applyFont="1" applyFill="1" applyBorder="1" applyAlignment="1">
      <alignment horizontal="left"/>
    </xf>
    <xf numFmtId="164" fontId="23" fillId="9" borderId="16" xfId="0" applyNumberFormat="1" applyFont="1" applyFill="1" applyBorder="1" applyAlignment="1">
      <alignment horizontal="right"/>
    </xf>
    <xf numFmtId="164" fontId="21" fillId="13" borderId="16" xfId="1" applyNumberFormat="1" applyFont="1" applyFill="1" applyBorder="1" applyAlignment="1">
      <alignment horizontal="left"/>
    </xf>
    <xf numFmtId="164" fontId="21" fillId="6" borderId="16" xfId="1" applyNumberFormat="1" applyFont="1" applyFill="1" applyBorder="1" applyAlignment="1">
      <alignment horizontal="left"/>
    </xf>
    <xf numFmtId="0" fontId="5" fillId="9" borderId="16" xfId="0" applyFont="1" applyFill="1" applyBorder="1"/>
    <xf numFmtId="164" fontId="21" fillId="11" borderId="10" xfId="2" applyNumberFormat="1" applyFont="1" applyFill="1" applyBorder="1" applyAlignment="1">
      <alignment horizontal="center"/>
    </xf>
    <xf numFmtId="164" fontId="21" fillId="11" borderId="29" xfId="2" applyNumberFormat="1" applyFont="1" applyFill="1" applyBorder="1" applyAlignment="1">
      <alignment horizontal="center"/>
    </xf>
    <xf numFmtId="164" fontId="21" fillId="11" borderId="17" xfId="2" applyNumberFormat="1" applyFont="1" applyFill="1" applyBorder="1" applyAlignment="1">
      <alignment horizontal="center"/>
    </xf>
    <xf numFmtId="164" fontId="21" fillId="11" borderId="30" xfId="2" applyNumberFormat="1" applyFont="1" applyFill="1" applyBorder="1" applyAlignment="1">
      <alignment horizontal="center"/>
    </xf>
    <xf numFmtId="164" fontId="24" fillId="12" borderId="18" xfId="0" applyNumberFormat="1" applyFont="1" applyFill="1" applyBorder="1" applyAlignment="1">
      <alignment horizontal="center"/>
    </xf>
    <xf numFmtId="164" fontId="21" fillId="12" borderId="18" xfId="1" applyNumberFormat="1" applyFont="1" applyFill="1" applyBorder="1" applyAlignment="1">
      <alignment horizontal="center"/>
    </xf>
    <xf numFmtId="164" fontId="21" fillId="12" borderId="16" xfId="1" applyNumberFormat="1" applyFont="1" applyFill="1" applyBorder="1" applyAlignment="1">
      <alignment horizontal="center"/>
    </xf>
    <xf numFmtId="164" fontId="21" fillId="6" borderId="10" xfId="0" applyNumberFormat="1" applyFont="1" applyFill="1" applyBorder="1" applyAlignment="1">
      <alignment horizontal="left"/>
    </xf>
    <xf numFmtId="0" fontId="0" fillId="9" borderId="29" xfId="0" applyFill="1" applyBorder="1"/>
    <xf numFmtId="164" fontId="21" fillId="2" borderId="18" xfId="1" applyNumberFormat="1" applyFont="1" applyFill="1" applyBorder="1" applyAlignment="1">
      <alignment horizontal="center"/>
    </xf>
    <xf numFmtId="164" fontId="25" fillId="12" borderId="18" xfId="0" applyNumberFormat="1" applyFont="1" applyFill="1" applyBorder="1" applyAlignment="1">
      <alignment horizontal="center"/>
    </xf>
    <xf numFmtId="164" fontId="21" fillId="2" borderId="16" xfId="1" applyNumberFormat="1" applyFont="1" applyFill="1" applyBorder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7" xfId="0" applyBorder="1"/>
    <xf numFmtId="0" fontId="14" fillId="0" borderId="19" xfId="0" applyFont="1" applyBorder="1" applyAlignment="1">
      <alignment horizontal="center"/>
    </xf>
    <xf numFmtId="164" fontId="21" fillId="11" borderId="16" xfId="2" applyNumberFormat="1" applyFont="1" applyFill="1" applyBorder="1" applyAlignment="1">
      <alignment horizontal="center"/>
    </xf>
    <xf numFmtId="164" fontId="21" fillId="11" borderId="11" xfId="2" applyNumberFormat="1" applyFont="1" applyFill="1" applyBorder="1" applyAlignment="1">
      <alignment horizontal="center"/>
    </xf>
    <xf numFmtId="164" fontId="21" fillId="11" borderId="18" xfId="2" applyNumberFormat="1" applyFont="1" applyFill="1" applyBorder="1" applyAlignment="1">
      <alignment horizontal="center"/>
    </xf>
    <xf numFmtId="164" fontId="21" fillId="6" borderId="10" xfId="1" applyNumberFormat="1" applyFont="1" applyFill="1" applyBorder="1" applyAlignment="1">
      <alignment horizontal="left"/>
    </xf>
    <xf numFmtId="0" fontId="5" fillId="9" borderId="29" xfId="0" applyFont="1" applyFill="1" applyBorder="1"/>
    <xf numFmtId="164" fontId="21" fillId="2" borderId="17" xfId="1" applyNumberFormat="1" applyFont="1" applyFill="1" applyBorder="1" applyAlignment="1">
      <alignment horizontal="center"/>
    </xf>
    <xf numFmtId="164" fontId="21" fillId="9" borderId="16" xfId="1" applyNumberFormat="1" applyFont="1" applyFill="1" applyBorder="1" applyAlignment="1">
      <alignment horizontal="left"/>
    </xf>
    <xf numFmtId="164" fontId="21" fillId="2" borderId="30" xfId="1" applyNumberFormat="1" applyFont="1" applyFill="1" applyBorder="1" applyAlignment="1">
      <alignment horizontal="center"/>
    </xf>
    <xf numFmtId="164" fontId="24" fillId="8" borderId="31" xfId="0" applyNumberFormat="1" applyFont="1" applyFill="1" applyBorder="1" applyAlignment="1">
      <alignment horizontal="center"/>
    </xf>
    <xf numFmtId="164" fontId="21" fillId="12" borderId="17" xfId="1" applyNumberFormat="1" applyFont="1" applyFill="1" applyBorder="1" applyAlignment="1">
      <alignment horizontal="center"/>
    </xf>
    <xf numFmtId="0" fontId="14" fillId="3" borderId="2" xfId="3" applyNumberFormat="1" applyFont="1" applyFill="1" applyBorder="1" applyAlignment="1">
      <alignment horizontal="center"/>
    </xf>
    <xf numFmtId="164" fontId="21" fillId="6" borderId="29" xfId="0" applyNumberFormat="1" applyFont="1" applyFill="1" applyBorder="1" applyAlignment="1">
      <alignment horizontal="left"/>
    </xf>
    <xf numFmtId="0" fontId="18" fillId="3" borderId="2" xfId="3" applyFont="1" applyFill="1" applyBorder="1" applyAlignment="1">
      <alignment horizontal="center"/>
    </xf>
    <xf numFmtId="0" fontId="2" fillId="3" borderId="7" xfId="3" applyFill="1" applyBorder="1" applyAlignment="1">
      <alignment horizontal="center"/>
    </xf>
    <xf numFmtId="164" fontId="14" fillId="0" borderId="0" xfId="3" applyNumberFormat="1" applyFont="1" applyFill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14" fillId="0" borderId="29" xfId="3" applyNumberFormat="1" applyFont="1" applyFill="1" applyBorder="1" applyAlignment="1">
      <alignment horizontal="center"/>
    </xf>
    <xf numFmtId="3" fontId="21" fillId="7" borderId="7" xfId="0" applyNumberFormat="1" applyFont="1" applyFill="1" applyBorder="1" applyAlignment="1">
      <alignment horizontal="center"/>
    </xf>
    <xf numFmtId="4" fontId="21" fillId="7" borderId="27" xfId="0" applyNumberFormat="1" applyFont="1" applyFill="1" applyBorder="1" applyAlignment="1">
      <alignment horizontal="center"/>
    </xf>
    <xf numFmtId="0" fontId="13" fillId="0" borderId="18" xfId="3" applyFont="1" applyFill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26" fillId="0" borderId="16" xfId="0" applyFont="1" applyBorder="1"/>
    <xf numFmtId="0" fontId="0" fillId="0" borderId="16" xfId="0" applyBorder="1"/>
    <xf numFmtId="0" fontId="11" fillId="0" borderId="0" xfId="0" applyFont="1" applyAlignment="1">
      <alignment horizontal="center"/>
    </xf>
    <xf numFmtId="164" fontId="14" fillId="0" borderId="0" xfId="3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9" borderId="6" xfId="3" applyFont="1" applyFill="1" applyBorder="1"/>
    <xf numFmtId="164" fontId="14" fillId="0" borderId="7" xfId="1" applyNumberFormat="1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left"/>
    </xf>
    <xf numFmtId="4" fontId="13" fillId="0" borderId="24" xfId="3" applyNumberFormat="1" applyFont="1" applyFill="1" applyBorder="1" applyAlignment="1">
      <alignment horizontal="left"/>
    </xf>
    <xf numFmtId="4" fontId="13" fillId="0" borderId="8" xfId="3" applyNumberFormat="1" applyFont="1" applyFill="1" applyBorder="1" applyAlignment="1">
      <alignment horizontal="left"/>
    </xf>
    <xf numFmtId="4" fontId="13" fillId="0" borderId="26" xfId="3" applyNumberFormat="1" applyFont="1" applyFill="1" applyBorder="1" applyAlignment="1">
      <alignment horizontal="left"/>
    </xf>
    <xf numFmtId="4" fontId="13" fillId="0" borderId="0" xfId="0" applyNumberFormat="1" applyFont="1" applyAlignment="1">
      <alignment horizontal="left"/>
    </xf>
    <xf numFmtId="0" fontId="0" fillId="0" borderId="8" xfId="0" applyBorder="1"/>
    <xf numFmtId="0" fontId="2" fillId="0" borderId="0" xfId="3" applyNumberFormat="1" applyBorder="1"/>
    <xf numFmtId="0" fontId="14" fillId="0" borderId="11" xfId="3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9" borderId="16" xfId="0" applyFill="1" applyBorder="1"/>
    <xf numFmtId="4" fontId="13" fillId="0" borderId="0" xfId="3" applyNumberFormat="1" applyFont="1" applyFill="1" applyBorder="1"/>
    <xf numFmtId="164" fontId="21" fillId="11" borderId="0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21" fillId="9" borderId="0" xfId="1" applyNumberFormat="1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0" borderId="2" xfId="0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2" fillId="0" borderId="0" xfId="3" applyNumberFormat="1" applyAlignment="1">
      <alignment horizontal="center"/>
    </xf>
    <xf numFmtId="164" fontId="2" fillId="0" borderId="0" xfId="3" applyNumberFormat="1" applyAlignment="1">
      <alignment horizontal="center"/>
    </xf>
    <xf numFmtId="0" fontId="16" fillId="3" borderId="1" xfId="3" applyNumberFormat="1" applyFont="1" applyFill="1" applyBorder="1" applyAlignment="1"/>
    <xf numFmtId="0" fontId="11" fillId="0" borderId="19" xfId="3" applyNumberFormat="1" applyFont="1" applyFill="1" applyBorder="1" applyAlignment="1">
      <alignment horizontal="right"/>
    </xf>
    <xf numFmtId="0" fontId="27" fillId="0" borderId="0" xfId="0" applyFont="1"/>
    <xf numFmtId="0" fontId="11" fillId="12" borderId="4" xfId="0" applyFont="1" applyFill="1" applyBorder="1"/>
    <xf numFmtId="0" fontId="11" fillId="12" borderId="4" xfId="3" applyFont="1" applyFill="1" applyBorder="1" applyAlignment="1">
      <alignment horizontal="left"/>
    </xf>
    <xf numFmtId="0" fontId="27" fillId="0" borderId="7" xfId="0" applyFont="1" applyBorder="1"/>
    <xf numFmtId="0" fontId="3" fillId="12" borderId="1" xfId="3" applyFont="1" applyFill="1" applyBorder="1" applyAlignment="1">
      <alignment horizontal="center"/>
    </xf>
    <xf numFmtId="0" fontId="2" fillId="12" borderId="2" xfId="3" applyFill="1" applyBorder="1" applyAlignment="1">
      <alignment horizontal="center"/>
    </xf>
    <xf numFmtId="0" fontId="2" fillId="12" borderId="3" xfId="3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_Sheet1" xfId="4" xr:uid="{00000000-0005-0000-0000-000002000000}"/>
    <cellStyle name="Normal" xfId="0" builtinId="0"/>
    <cellStyle name="Normal_Sheet1" xfId="3" xr:uid="{00000000-0005-0000-0000-000004000000}"/>
  </cellStyles>
  <dxfs count="0"/>
  <tableStyles count="0" defaultTableStyle="TableStyleMedium2" defaultPivotStyle="PivotStyleLight16"/>
  <colors>
    <mruColors>
      <color rgb="FFFFFF9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customXml" Target="../ink/ink7.xml"/><Relationship Id="rId17" Type="http://schemas.openxmlformats.org/officeDocument/2006/relationships/customXml" Target="../ink/ink12.xml"/><Relationship Id="rId2" Type="http://schemas.openxmlformats.org/officeDocument/2006/relationships/image" Target="../media/image1.png"/><Relationship Id="rId16" Type="http://schemas.openxmlformats.org/officeDocument/2006/relationships/customXml" Target="../ink/ink11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customXml" Target="../ink/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1109606</xdr:colOff>
      <xdr:row>41</xdr:row>
      <xdr:rowOff>1160</xdr:rowOff>
    </xdr:from>
    <xdr:to>
      <xdr:col>3</xdr:col>
      <xdr:colOff>1109966</xdr:colOff>
      <xdr:row>41</xdr:row>
      <xdr:rowOff>1520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734A38C-BFD8-483C-302A-BF16D43B9739}"/>
                </a:ext>
              </a:extLst>
            </xdr14:cNvPr>
            <xdr14:cNvContentPartPr/>
          </xdr14:nvContentPartPr>
          <xdr14:nvPr macro=""/>
          <xdr14:xfrm>
            <a:off x="3092760" y="812916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9734A38C-BFD8-483C-302A-BF16D43B97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75120" y="8021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1062086</xdr:colOff>
      <xdr:row>39</xdr:row>
      <xdr:rowOff>40262</xdr:rowOff>
    </xdr:from>
    <xdr:to>
      <xdr:col>3</xdr:col>
      <xdr:colOff>1062446</xdr:colOff>
      <xdr:row>39</xdr:row>
      <xdr:rowOff>40622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0B191BD-40A2-F9DE-00DE-8635507047F8}"/>
                </a:ext>
              </a:extLst>
            </xdr14:cNvPr>
            <xdr14:cNvContentPartPr/>
          </xdr14:nvContentPartPr>
          <xdr14:nvPr macro=""/>
          <xdr14:xfrm>
            <a:off x="3045240" y="755280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0B191BD-40A2-F9DE-00DE-8635507047F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27240" y="7445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698434</xdr:colOff>
      <xdr:row>40</xdr:row>
      <xdr:rowOff>75948</xdr:rowOff>
    </xdr:from>
    <xdr:to>
      <xdr:col>2</xdr:col>
      <xdr:colOff>774034</xdr:colOff>
      <xdr:row>40</xdr:row>
      <xdr:rowOff>82428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750531F-2286-EFFB-6BAE-5A55A5F30560}"/>
                </a:ext>
              </a:extLst>
            </xdr14:cNvPr>
            <xdr14:cNvContentPartPr/>
          </xdr14:nvContentPartPr>
          <xdr14:nvPr macro=""/>
          <xdr14:xfrm>
            <a:off x="1763280" y="7793640"/>
            <a:ext cx="75600" cy="648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8750531F-2286-EFFB-6BAE-5A55A5F3056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745280" y="7686000"/>
              <a:ext cx="111240" cy="22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408003</xdr:colOff>
      <xdr:row>38</xdr:row>
      <xdr:rowOff>144975</xdr:rowOff>
    </xdr:from>
    <xdr:to>
      <xdr:col>1</xdr:col>
      <xdr:colOff>408363</xdr:colOff>
      <xdr:row>38</xdr:row>
      <xdr:rowOff>145335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992246</xdr:colOff>
      <xdr:row>40</xdr:row>
      <xdr:rowOff>115548</xdr:rowOff>
    </xdr:from>
    <xdr:to>
      <xdr:col>3</xdr:col>
      <xdr:colOff>1065686</xdr:colOff>
      <xdr:row>40</xdr:row>
      <xdr:rowOff>182508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B1AE8524-C865-6DE3-F9F8-4C407EB7780E}"/>
                </a:ext>
              </a:extLst>
            </xdr14:cNvPr>
            <xdr14:cNvContentPartPr/>
          </xdr14:nvContentPartPr>
          <xdr14:nvPr macro=""/>
          <xdr14:xfrm>
            <a:off x="2975400" y="7833240"/>
            <a:ext cx="73440" cy="669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B1AE8524-C865-6DE3-F9F8-4C407EB7780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957488" y="7725600"/>
              <a:ext cx="108906" cy="282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0</xdr:colOff>
      <xdr:row>42</xdr:row>
      <xdr:rowOff>11546</xdr:rowOff>
    </xdr:from>
    <xdr:to>
      <xdr:col>4</xdr:col>
      <xdr:colOff>0</xdr:colOff>
      <xdr:row>43</xdr:row>
      <xdr:rowOff>34637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92A7EE71-964F-9B0D-0E78-B7DAD4470CD3}"/>
            </a:ext>
          </a:extLst>
        </xdr:cNvPr>
        <xdr:cNvCxnSpPr/>
      </xdr:nvCxnSpPr>
      <xdr:spPr>
        <a:xfrm>
          <a:off x="3602182" y="8462819"/>
          <a:ext cx="0" cy="23090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16933</xdr:colOff>
      <xdr:row>30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81A2E45D-8821-9974-7D20-E88E1D6FCEF6}"/>
            </a:ext>
          </a:extLst>
        </xdr:cNvPr>
        <xdr:cNvCxnSpPr/>
      </xdr:nvCxnSpPr>
      <xdr:spPr>
        <a:xfrm>
          <a:off x="1075267" y="6036733"/>
          <a:ext cx="1058333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42</xdr:row>
      <xdr:rowOff>8467</xdr:rowOff>
    </xdr:from>
    <xdr:to>
      <xdr:col>10</xdr:col>
      <xdr:colOff>0</xdr:colOff>
      <xdr:row>43</xdr:row>
      <xdr:rowOff>8467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FF998AF-49B1-9F12-5389-6B74EA26193C}"/>
            </a:ext>
          </a:extLst>
        </xdr:cNvPr>
        <xdr:cNvCxnSpPr/>
      </xdr:nvCxnSpPr>
      <xdr:spPr>
        <a:xfrm>
          <a:off x="7196667" y="8314267"/>
          <a:ext cx="0" cy="2032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60</xdr:row>
      <xdr:rowOff>1832</xdr:rowOff>
    </xdr:from>
    <xdr:to>
      <xdr:col>2</xdr:col>
      <xdr:colOff>23812</xdr:colOff>
      <xdr:row>60</xdr:row>
      <xdr:rowOff>1832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C9D75574-189F-0656-2955-3AE421AAA828}"/>
            </a:ext>
          </a:extLst>
        </xdr:cNvPr>
        <xdr:cNvCxnSpPr/>
      </xdr:nvCxnSpPr>
      <xdr:spPr>
        <a:xfrm flipH="1">
          <a:off x="23812" y="11654082"/>
          <a:ext cx="1198563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0</xdr:rowOff>
    </xdr:from>
    <xdr:to>
      <xdr:col>3</xdr:col>
      <xdr:colOff>7056</xdr:colOff>
      <xdr:row>99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C0A82D46-FC47-2600-1D60-0CEA4982E0F2}"/>
            </a:ext>
          </a:extLst>
        </xdr:cNvPr>
        <xdr:cNvCxnSpPr/>
      </xdr:nvCxnSpPr>
      <xdr:spPr>
        <a:xfrm flipH="1">
          <a:off x="0" y="19761200"/>
          <a:ext cx="2534356" cy="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1488722</xdr:colOff>
      <xdr:row>99</xdr:row>
      <xdr:rowOff>0</xdr:rowOff>
    </xdr:from>
    <xdr:to>
      <xdr:col>9</xdr:col>
      <xdr:colOff>366889</xdr:colOff>
      <xdr:row>99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E27EC1D9-5A58-EEB3-4E47-ACF40235919A}"/>
            </a:ext>
          </a:extLst>
        </xdr:cNvPr>
        <xdr:cNvCxnSpPr/>
      </xdr:nvCxnSpPr>
      <xdr:spPr>
        <a:xfrm>
          <a:off x="3725333" y="19304000"/>
          <a:ext cx="3556000" cy="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2822</xdr:colOff>
      <xdr:row>56</xdr:row>
      <xdr:rowOff>1411</xdr:rowOff>
    </xdr:from>
    <xdr:to>
      <xdr:col>4</xdr:col>
      <xdr:colOff>2822</xdr:colOff>
      <xdr:row>60</xdr:row>
      <xdr:rowOff>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C54449D1-0884-724F-C177-A1B61695BD3C}"/>
            </a:ext>
          </a:extLst>
        </xdr:cNvPr>
        <xdr:cNvCxnSpPr/>
      </xdr:nvCxnSpPr>
      <xdr:spPr>
        <a:xfrm>
          <a:off x="3736622" y="19788011"/>
          <a:ext cx="0" cy="627944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94</xdr:row>
      <xdr:rowOff>184150</xdr:rowOff>
    </xdr:from>
    <xdr:to>
      <xdr:col>11</xdr:col>
      <xdr:colOff>0</xdr:colOff>
      <xdr:row>96</xdr:row>
      <xdr:rowOff>12700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A5FC993D-B73B-21C6-92F3-D84ACE7BD186}"/>
            </a:ext>
          </a:extLst>
        </xdr:cNvPr>
        <xdr:cNvCxnSpPr/>
      </xdr:nvCxnSpPr>
      <xdr:spPr>
        <a:xfrm>
          <a:off x="8140700" y="18319750"/>
          <a:ext cx="0" cy="234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366889</xdr:colOff>
      <xdr:row>83</xdr:row>
      <xdr:rowOff>7055</xdr:rowOff>
    </xdr:from>
    <xdr:to>
      <xdr:col>9</xdr:col>
      <xdr:colOff>366889</xdr:colOff>
      <xdr:row>101</xdr:row>
      <xdr:rowOff>14112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7F1FEA94-FD1D-C4C4-2F55-1C9FC48E9516}"/>
            </a:ext>
          </a:extLst>
        </xdr:cNvPr>
        <xdr:cNvCxnSpPr/>
      </xdr:nvCxnSpPr>
      <xdr:spPr>
        <a:xfrm>
          <a:off x="7281333" y="15994944"/>
          <a:ext cx="0" cy="4332112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83</xdr:row>
      <xdr:rowOff>14111</xdr:rowOff>
    </xdr:from>
    <xdr:to>
      <xdr:col>11</xdr:col>
      <xdr:colOff>0</xdr:colOff>
      <xdr:row>101</xdr:row>
      <xdr:rowOff>7056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26B5C0AF-1258-5E5E-38A0-D00C2EFD905B}"/>
            </a:ext>
          </a:extLst>
        </xdr:cNvPr>
        <xdr:cNvCxnSpPr/>
      </xdr:nvCxnSpPr>
      <xdr:spPr>
        <a:xfrm>
          <a:off x="8135056" y="16002000"/>
          <a:ext cx="0" cy="43180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83</xdr:row>
      <xdr:rowOff>14111</xdr:rowOff>
    </xdr:from>
    <xdr:to>
      <xdr:col>12</xdr:col>
      <xdr:colOff>0</xdr:colOff>
      <xdr:row>101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2457D758-B953-281E-B1A7-F9050E35FEC8}"/>
            </a:ext>
          </a:extLst>
        </xdr:cNvPr>
        <xdr:cNvCxnSpPr/>
      </xdr:nvCxnSpPr>
      <xdr:spPr>
        <a:xfrm>
          <a:off x="8925278" y="16002000"/>
          <a:ext cx="0" cy="3711222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352777</xdr:colOff>
      <xdr:row>101</xdr:row>
      <xdr:rowOff>0</xdr:rowOff>
    </xdr:from>
    <xdr:to>
      <xdr:col>11</xdr:col>
      <xdr:colOff>28222</xdr:colOff>
      <xdr:row>101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1B8CE7A3-BD4B-A272-D599-18DA690962B0}"/>
            </a:ext>
          </a:extLst>
        </xdr:cNvPr>
        <xdr:cNvCxnSpPr/>
      </xdr:nvCxnSpPr>
      <xdr:spPr>
        <a:xfrm>
          <a:off x="7295444" y="19967222"/>
          <a:ext cx="889000" cy="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83</xdr:row>
      <xdr:rowOff>0</xdr:rowOff>
    </xdr:from>
    <xdr:to>
      <xdr:col>8</xdr:col>
      <xdr:colOff>25400</xdr:colOff>
      <xdr:row>83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6D2865EA-5BF4-54C5-3A39-9E2DEAFC5B60}"/>
            </a:ext>
          </a:extLst>
        </xdr:cNvPr>
        <xdr:cNvCxnSpPr/>
      </xdr:nvCxnSpPr>
      <xdr:spPr>
        <a:xfrm>
          <a:off x="5880100" y="158877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81</xdr:row>
      <xdr:rowOff>0</xdr:rowOff>
    </xdr:from>
    <xdr:to>
      <xdr:col>8</xdr:col>
      <xdr:colOff>12700</xdr:colOff>
      <xdr:row>81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4956B12C-9D4C-DF4C-9CBD-981EEDC67EC2}"/>
            </a:ext>
          </a:extLst>
        </xdr:cNvPr>
        <xdr:cNvCxnSpPr/>
      </xdr:nvCxnSpPr>
      <xdr:spPr>
        <a:xfrm>
          <a:off x="5867400" y="155067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76</xdr:row>
      <xdr:rowOff>0</xdr:rowOff>
    </xdr:from>
    <xdr:to>
      <xdr:col>8</xdr:col>
      <xdr:colOff>25400</xdr:colOff>
      <xdr:row>76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F5D81B44-1DF3-2043-806B-60C00E3E73C3}"/>
            </a:ext>
          </a:extLst>
        </xdr:cNvPr>
        <xdr:cNvCxnSpPr/>
      </xdr:nvCxnSpPr>
      <xdr:spPr>
        <a:xfrm>
          <a:off x="5880100" y="144780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66</xdr:row>
      <xdr:rowOff>0</xdr:rowOff>
    </xdr:from>
    <xdr:to>
      <xdr:col>8</xdr:col>
      <xdr:colOff>25400</xdr:colOff>
      <xdr:row>66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2E0A6F7C-D344-DB43-B494-2C83E03DB305}"/>
            </a:ext>
          </a:extLst>
        </xdr:cNvPr>
        <xdr:cNvCxnSpPr/>
      </xdr:nvCxnSpPr>
      <xdr:spPr>
        <a:xfrm>
          <a:off x="5880100" y="127000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62</xdr:row>
      <xdr:rowOff>0</xdr:rowOff>
    </xdr:from>
    <xdr:to>
      <xdr:col>8</xdr:col>
      <xdr:colOff>25400</xdr:colOff>
      <xdr:row>62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DF3EAA8E-2B55-9F4E-927A-AEC05E2398A1}"/>
            </a:ext>
          </a:extLst>
        </xdr:cNvPr>
        <xdr:cNvCxnSpPr/>
      </xdr:nvCxnSpPr>
      <xdr:spPr>
        <a:xfrm>
          <a:off x="5880100" y="119507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60</xdr:row>
      <xdr:rowOff>0</xdr:rowOff>
    </xdr:from>
    <xdr:to>
      <xdr:col>8</xdr:col>
      <xdr:colOff>25400</xdr:colOff>
      <xdr:row>60</xdr:row>
      <xdr:rowOff>0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AC48ED38-D63E-184F-A122-24F465642569}"/>
            </a:ext>
          </a:extLst>
        </xdr:cNvPr>
        <xdr:cNvCxnSpPr/>
      </xdr:nvCxnSpPr>
      <xdr:spPr>
        <a:xfrm>
          <a:off x="5880100" y="115316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25400</xdr:colOff>
      <xdr:row>46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6099AC67-8D58-1D4A-BBAC-06A8A267F47D}"/>
            </a:ext>
          </a:extLst>
        </xdr:cNvPr>
        <xdr:cNvCxnSpPr/>
      </xdr:nvCxnSpPr>
      <xdr:spPr>
        <a:xfrm>
          <a:off x="5880100" y="90805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44</xdr:row>
      <xdr:rowOff>0</xdr:rowOff>
    </xdr:from>
    <xdr:to>
      <xdr:col>8</xdr:col>
      <xdr:colOff>25400</xdr:colOff>
      <xdr:row>44</xdr:row>
      <xdr:rowOff>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E78B02D3-7B57-FA47-8DB5-5F89A2455EEC}"/>
            </a:ext>
          </a:extLst>
        </xdr:cNvPr>
        <xdr:cNvCxnSpPr/>
      </xdr:nvCxnSpPr>
      <xdr:spPr>
        <a:xfrm>
          <a:off x="5880100" y="86614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25400</xdr:colOff>
      <xdr:row>38</xdr:row>
      <xdr:rowOff>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1B82FB66-CED4-1F4A-A286-51892FDD8368}"/>
            </a:ext>
          </a:extLst>
        </xdr:cNvPr>
        <xdr:cNvCxnSpPr/>
      </xdr:nvCxnSpPr>
      <xdr:spPr>
        <a:xfrm>
          <a:off x="5880100" y="74549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0</xdr:rowOff>
    </xdr:from>
    <xdr:to>
      <xdr:col>8</xdr:col>
      <xdr:colOff>25400</xdr:colOff>
      <xdr:row>35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C7C18F68-FCA2-DD48-8341-1BD56D0AD2F3}"/>
            </a:ext>
          </a:extLst>
        </xdr:cNvPr>
        <xdr:cNvCxnSpPr/>
      </xdr:nvCxnSpPr>
      <xdr:spPr>
        <a:xfrm>
          <a:off x="5880100" y="68326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25400</xdr:colOff>
      <xdr:row>33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11B3BF78-CFCA-AC48-8A54-8DD8B243E8B2}"/>
            </a:ext>
          </a:extLst>
        </xdr:cNvPr>
        <xdr:cNvCxnSpPr/>
      </xdr:nvCxnSpPr>
      <xdr:spPr>
        <a:xfrm>
          <a:off x="5880100" y="64135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25400</xdr:colOff>
      <xdr:row>30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154B1EA4-4313-7F4F-837C-B2C6A1623D42}"/>
            </a:ext>
          </a:extLst>
        </xdr:cNvPr>
        <xdr:cNvCxnSpPr/>
      </xdr:nvCxnSpPr>
      <xdr:spPr>
        <a:xfrm>
          <a:off x="5880100" y="59944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25400</xdr:colOff>
      <xdr:row>20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A1E440F0-C5FA-B344-BAA4-42198DB5BE0B}"/>
            </a:ext>
          </a:extLst>
        </xdr:cNvPr>
        <xdr:cNvCxnSpPr/>
      </xdr:nvCxnSpPr>
      <xdr:spPr>
        <a:xfrm>
          <a:off x="5880100" y="39497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25400</xdr:colOff>
      <xdr:row>17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597B9E99-DF02-DD48-B76A-BD2C22797214}"/>
            </a:ext>
          </a:extLst>
        </xdr:cNvPr>
        <xdr:cNvCxnSpPr/>
      </xdr:nvCxnSpPr>
      <xdr:spPr>
        <a:xfrm>
          <a:off x="5880100" y="33274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25400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3C00CFE2-7750-DD42-ABA3-2CE45132A8BA}"/>
            </a:ext>
          </a:extLst>
        </xdr:cNvPr>
        <xdr:cNvCxnSpPr/>
      </xdr:nvCxnSpPr>
      <xdr:spPr>
        <a:xfrm>
          <a:off x="5880100" y="1282700"/>
          <a:ext cx="393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109</xdr:row>
      <xdr:rowOff>23091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325C5981-2CB8-41DA-2D91-8F45EAD11A62}"/>
            </a:ext>
          </a:extLst>
        </xdr:cNvPr>
        <xdr:cNvCxnSpPr/>
      </xdr:nvCxnSpPr>
      <xdr:spPr>
        <a:xfrm>
          <a:off x="2228273" y="21809364"/>
          <a:ext cx="0" cy="24245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74</xdr:row>
      <xdr:rowOff>12700</xdr:rowOff>
    </xdr:from>
    <xdr:to>
      <xdr:col>4</xdr:col>
      <xdr:colOff>0</xdr:colOff>
      <xdr:row>75</xdr:row>
      <xdr:rowOff>50800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DC7A6F-1530-0CDA-E7DB-097C5FD2DBF4}"/>
            </a:ext>
          </a:extLst>
        </xdr:cNvPr>
        <xdr:cNvCxnSpPr/>
      </xdr:nvCxnSpPr>
      <xdr:spPr>
        <a:xfrm>
          <a:off x="4025900" y="14732000"/>
          <a:ext cx="0" cy="2413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161637</xdr:rowOff>
    </xdr:from>
    <xdr:to>
      <xdr:col>4</xdr:col>
      <xdr:colOff>0</xdr:colOff>
      <xdr:row>14</xdr:row>
      <xdr:rowOff>11545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C2AD61BA-929F-964B-3987-70F74D5E0648}"/>
            </a:ext>
          </a:extLst>
        </xdr:cNvPr>
        <xdr:cNvCxnSpPr/>
      </xdr:nvCxnSpPr>
      <xdr:spPr>
        <a:xfrm>
          <a:off x="4017818" y="2713182"/>
          <a:ext cx="0" cy="26554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408003</xdr:colOff>
      <xdr:row>39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CB74CCEF-00E0-ED48-9BD7-2F8040D86DC9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40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2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A137239B-6069-424F-A59E-F65AAEC57903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41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1166205-0F1C-3B47-878A-E688B3502319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43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4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31953178-D30C-3F48-A60B-ACF85137033F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41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E3424E3-8A56-E045-AFFC-D45DD91C350E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42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6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086C864-86D0-BB43-90FE-BF6DBAAE06FB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408003</xdr:colOff>
      <xdr:row>42</xdr:row>
      <xdr:rowOff>144975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7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774D0978-D0D1-BA41-A4F5-C02096A35D4E}"/>
                </a:ext>
              </a:extLst>
            </xdr14:cNvPr>
            <xdr14:cNvContentPartPr/>
          </xdr14:nvContentPartPr>
          <xdr14:nvPr macro=""/>
          <xdr14:xfrm>
            <a:off x="955080" y="7452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7B479A43-EEF7-5611-0BFC-2CC0FA974A3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7440" y="734472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0</xdr:col>
      <xdr:colOff>9769</xdr:colOff>
      <xdr:row>75</xdr:row>
      <xdr:rowOff>214923</xdr:rowOff>
    </xdr:from>
    <xdr:to>
      <xdr:col>1</xdr:col>
      <xdr:colOff>0</xdr:colOff>
      <xdr:row>75</xdr:row>
      <xdr:rowOff>214923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6C75276A-4B12-C8D7-CB9D-2767F33EF5B7}"/>
            </a:ext>
          </a:extLst>
        </xdr:cNvPr>
        <xdr:cNvCxnSpPr/>
      </xdr:nvCxnSpPr>
      <xdr:spPr>
        <a:xfrm flipH="1">
          <a:off x="9769" y="15259538"/>
          <a:ext cx="53730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537308</xdr:colOff>
      <xdr:row>62</xdr:row>
      <xdr:rowOff>0</xdr:rowOff>
    </xdr:from>
    <xdr:to>
      <xdr:col>1</xdr:col>
      <xdr:colOff>928077</xdr:colOff>
      <xdr:row>62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F075101A-C61E-6146-B3DF-30730B4AB4E8}"/>
            </a:ext>
          </a:extLst>
        </xdr:cNvPr>
        <xdr:cNvCxnSpPr/>
      </xdr:nvCxnSpPr>
      <xdr:spPr>
        <a:xfrm flipH="1">
          <a:off x="537308" y="12455769"/>
          <a:ext cx="9378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1</xdr:rowOff>
    </xdr:from>
    <xdr:to>
      <xdr:col>2</xdr:col>
      <xdr:colOff>0</xdr:colOff>
      <xdr:row>44</xdr:row>
      <xdr:rowOff>1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EE32A123-392A-5D47-A5CB-E77A611E6569}"/>
            </a:ext>
          </a:extLst>
        </xdr:cNvPr>
        <xdr:cNvCxnSpPr/>
      </xdr:nvCxnSpPr>
      <xdr:spPr>
        <a:xfrm flipH="1">
          <a:off x="547077" y="8938847"/>
          <a:ext cx="9378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46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C062899C-1979-B648-8369-9D5FA883E053}"/>
            </a:ext>
          </a:extLst>
        </xdr:cNvPr>
        <xdr:cNvCxnSpPr/>
      </xdr:nvCxnSpPr>
      <xdr:spPr>
        <a:xfrm flipH="1">
          <a:off x="547077" y="9358923"/>
          <a:ext cx="9378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38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9885CF24-0B44-9349-A478-D0953CD9DE5A}"/>
            </a:ext>
          </a:extLst>
        </xdr:cNvPr>
        <xdr:cNvCxnSpPr/>
      </xdr:nvCxnSpPr>
      <xdr:spPr>
        <a:xfrm flipH="1">
          <a:off x="547077" y="7717692"/>
          <a:ext cx="9378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0</xdr:colOff>
      <xdr:row>35</xdr:row>
      <xdr:rowOff>3257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309E936A-E835-5F46-BE43-0F7FFF429D1E}"/>
            </a:ext>
          </a:extLst>
        </xdr:cNvPr>
        <xdr:cNvCxnSpPr/>
      </xdr:nvCxnSpPr>
      <xdr:spPr>
        <a:xfrm flipH="1" flipV="1">
          <a:off x="0" y="6963833"/>
          <a:ext cx="1492250" cy="325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9769</xdr:colOff>
      <xdr:row>30</xdr:row>
      <xdr:rowOff>0</xdr:rowOff>
    </xdr:from>
    <xdr:to>
      <xdr:col>2</xdr:col>
      <xdr:colOff>9769</xdr:colOff>
      <xdr:row>30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C01B0A86-8C8F-DF48-B495-D69128FD9CFF}"/>
            </a:ext>
          </a:extLst>
        </xdr:cNvPr>
        <xdr:cNvCxnSpPr/>
      </xdr:nvCxnSpPr>
      <xdr:spPr>
        <a:xfrm flipH="1">
          <a:off x="556846" y="6252308"/>
          <a:ext cx="93784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8-31T20:18:31.52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0 16383,'0'0'0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8-31T20:18:32.16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0 1 16383,'0'0'0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8-31T20:18:32.88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210 18 16383,'-59'-5'0,"1"1"0,-35-4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8-31T20:18:33.21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8-31T20:18:30.90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204 1 16383,'0'0'0</inkml:trace>
  <inkml:trace contextRef="#ctx0" brushRef="#br0" timeOffset="1605">0 186 16383,'0'0'0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16.81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16.82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16.82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16.82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16.82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43.03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2T18:24:43.03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nkEffects" value="pencil"/>
    </inkml:brush>
  </inkml:definitions>
  <inkml:trace contextRef="#ctx0" brushRef="#br0">1 1 16383,'0'0'0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"/>
  <sheetViews>
    <sheetView tabSelected="1" zoomScaleNormal="100" workbookViewId="0">
      <selection activeCell="D9" sqref="D9"/>
    </sheetView>
  </sheetViews>
  <sheetFormatPr baseColWidth="10" defaultColWidth="8.83203125" defaultRowHeight="15"/>
  <cols>
    <col min="1" max="1" width="7.1640625" style="158" customWidth="1"/>
    <col min="2" max="2" width="12.33203125" customWidth="1"/>
    <col min="3" max="3" width="14" customWidth="1"/>
    <col min="4" max="4" width="19.6640625" customWidth="1"/>
    <col min="5" max="5" width="11.83203125" customWidth="1"/>
    <col min="6" max="6" width="7.5" customWidth="1"/>
    <col min="8" max="8" width="4.83203125" style="73" customWidth="1"/>
    <col min="10" max="10" width="4.83203125" customWidth="1"/>
    <col min="11" max="11" width="11.1640625" customWidth="1"/>
    <col min="12" max="12" width="10.33203125" customWidth="1"/>
    <col min="13" max="13" width="5.1640625" customWidth="1"/>
    <col min="257" max="257" width="5" customWidth="1"/>
    <col min="258" max="258" width="4.6640625" customWidth="1"/>
    <col min="259" max="259" width="12.83203125" customWidth="1"/>
    <col min="260" max="260" width="19.6640625" customWidth="1"/>
    <col min="261" max="261" width="11.83203125" customWidth="1"/>
    <col min="262" max="262" width="7.5" customWidth="1"/>
    <col min="264" max="264" width="4.83203125" customWidth="1"/>
    <col min="266" max="266" width="4.83203125" customWidth="1"/>
    <col min="267" max="267" width="11.1640625" customWidth="1"/>
    <col min="513" max="513" width="5" customWidth="1"/>
    <col min="514" max="514" width="4.6640625" customWidth="1"/>
    <col min="515" max="515" width="12.83203125" customWidth="1"/>
    <col min="516" max="516" width="19.6640625" customWidth="1"/>
    <col min="517" max="517" width="11.83203125" customWidth="1"/>
    <col min="518" max="518" width="7.5" customWidth="1"/>
    <col min="520" max="520" width="4.83203125" customWidth="1"/>
    <col min="522" max="522" width="4.83203125" customWidth="1"/>
    <col min="523" max="523" width="11.1640625" customWidth="1"/>
    <col min="769" max="769" width="5" customWidth="1"/>
    <col min="770" max="770" width="4.6640625" customWidth="1"/>
    <col min="771" max="771" width="12.83203125" customWidth="1"/>
    <col min="772" max="772" width="19.6640625" customWidth="1"/>
    <col min="773" max="773" width="11.83203125" customWidth="1"/>
    <col min="774" max="774" width="7.5" customWidth="1"/>
    <col min="776" max="776" width="4.83203125" customWidth="1"/>
    <col min="778" max="778" width="4.83203125" customWidth="1"/>
    <col min="779" max="779" width="11.1640625" customWidth="1"/>
    <col min="1025" max="1025" width="5" customWidth="1"/>
    <col min="1026" max="1026" width="4.6640625" customWidth="1"/>
    <col min="1027" max="1027" width="12.83203125" customWidth="1"/>
    <col min="1028" max="1028" width="19.6640625" customWidth="1"/>
    <col min="1029" max="1029" width="11.83203125" customWidth="1"/>
    <col min="1030" max="1030" width="7.5" customWidth="1"/>
    <col min="1032" max="1032" width="4.83203125" customWidth="1"/>
    <col min="1034" max="1034" width="4.83203125" customWidth="1"/>
    <col min="1035" max="1035" width="11.1640625" customWidth="1"/>
    <col min="1281" max="1281" width="5" customWidth="1"/>
    <col min="1282" max="1282" width="4.6640625" customWidth="1"/>
    <col min="1283" max="1283" width="12.83203125" customWidth="1"/>
    <col min="1284" max="1284" width="19.6640625" customWidth="1"/>
    <col min="1285" max="1285" width="11.83203125" customWidth="1"/>
    <col min="1286" max="1286" width="7.5" customWidth="1"/>
    <col min="1288" max="1288" width="4.83203125" customWidth="1"/>
    <col min="1290" max="1290" width="4.83203125" customWidth="1"/>
    <col min="1291" max="1291" width="11.1640625" customWidth="1"/>
    <col min="1537" max="1537" width="5" customWidth="1"/>
    <col min="1538" max="1538" width="4.6640625" customWidth="1"/>
    <col min="1539" max="1539" width="12.83203125" customWidth="1"/>
    <col min="1540" max="1540" width="19.6640625" customWidth="1"/>
    <col min="1541" max="1541" width="11.83203125" customWidth="1"/>
    <col min="1542" max="1542" width="7.5" customWidth="1"/>
    <col min="1544" max="1544" width="4.83203125" customWidth="1"/>
    <col min="1546" max="1546" width="4.83203125" customWidth="1"/>
    <col min="1547" max="1547" width="11.1640625" customWidth="1"/>
    <col min="1793" max="1793" width="5" customWidth="1"/>
    <col min="1794" max="1794" width="4.6640625" customWidth="1"/>
    <col min="1795" max="1795" width="12.83203125" customWidth="1"/>
    <col min="1796" max="1796" width="19.6640625" customWidth="1"/>
    <col min="1797" max="1797" width="11.83203125" customWidth="1"/>
    <col min="1798" max="1798" width="7.5" customWidth="1"/>
    <col min="1800" max="1800" width="4.83203125" customWidth="1"/>
    <col min="1802" max="1802" width="4.83203125" customWidth="1"/>
    <col min="1803" max="1803" width="11.1640625" customWidth="1"/>
    <col min="2049" max="2049" width="5" customWidth="1"/>
    <col min="2050" max="2050" width="4.6640625" customWidth="1"/>
    <col min="2051" max="2051" width="12.83203125" customWidth="1"/>
    <col min="2052" max="2052" width="19.6640625" customWidth="1"/>
    <col min="2053" max="2053" width="11.83203125" customWidth="1"/>
    <col min="2054" max="2054" width="7.5" customWidth="1"/>
    <col min="2056" max="2056" width="4.83203125" customWidth="1"/>
    <col min="2058" max="2058" width="4.83203125" customWidth="1"/>
    <col min="2059" max="2059" width="11.1640625" customWidth="1"/>
    <col min="2305" max="2305" width="5" customWidth="1"/>
    <col min="2306" max="2306" width="4.6640625" customWidth="1"/>
    <col min="2307" max="2307" width="12.83203125" customWidth="1"/>
    <col min="2308" max="2308" width="19.6640625" customWidth="1"/>
    <col min="2309" max="2309" width="11.83203125" customWidth="1"/>
    <col min="2310" max="2310" width="7.5" customWidth="1"/>
    <col min="2312" max="2312" width="4.83203125" customWidth="1"/>
    <col min="2314" max="2314" width="4.83203125" customWidth="1"/>
    <col min="2315" max="2315" width="11.1640625" customWidth="1"/>
    <col min="2561" max="2561" width="5" customWidth="1"/>
    <col min="2562" max="2562" width="4.6640625" customWidth="1"/>
    <col min="2563" max="2563" width="12.83203125" customWidth="1"/>
    <col min="2564" max="2564" width="19.6640625" customWidth="1"/>
    <col min="2565" max="2565" width="11.83203125" customWidth="1"/>
    <col min="2566" max="2566" width="7.5" customWidth="1"/>
    <col min="2568" max="2568" width="4.83203125" customWidth="1"/>
    <col min="2570" max="2570" width="4.83203125" customWidth="1"/>
    <col min="2571" max="2571" width="11.1640625" customWidth="1"/>
    <col min="2817" max="2817" width="5" customWidth="1"/>
    <col min="2818" max="2818" width="4.6640625" customWidth="1"/>
    <col min="2819" max="2819" width="12.83203125" customWidth="1"/>
    <col min="2820" max="2820" width="19.6640625" customWidth="1"/>
    <col min="2821" max="2821" width="11.83203125" customWidth="1"/>
    <col min="2822" max="2822" width="7.5" customWidth="1"/>
    <col min="2824" max="2824" width="4.83203125" customWidth="1"/>
    <col min="2826" max="2826" width="4.83203125" customWidth="1"/>
    <col min="2827" max="2827" width="11.1640625" customWidth="1"/>
    <col min="3073" max="3073" width="5" customWidth="1"/>
    <col min="3074" max="3074" width="4.6640625" customWidth="1"/>
    <col min="3075" max="3075" width="12.83203125" customWidth="1"/>
    <col min="3076" max="3076" width="19.6640625" customWidth="1"/>
    <col min="3077" max="3077" width="11.83203125" customWidth="1"/>
    <col min="3078" max="3078" width="7.5" customWidth="1"/>
    <col min="3080" max="3080" width="4.83203125" customWidth="1"/>
    <col min="3082" max="3082" width="4.83203125" customWidth="1"/>
    <col min="3083" max="3083" width="11.1640625" customWidth="1"/>
    <col min="3329" max="3329" width="5" customWidth="1"/>
    <col min="3330" max="3330" width="4.6640625" customWidth="1"/>
    <col min="3331" max="3331" width="12.83203125" customWidth="1"/>
    <col min="3332" max="3332" width="19.6640625" customWidth="1"/>
    <col min="3333" max="3333" width="11.83203125" customWidth="1"/>
    <col min="3334" max="3334" width="7.5" customWidth="1"/>
    <col min="3336" max="3336" width="4.83203125" customWidth="1"/>
    <col min="3338" max="3338" width="4.83203125" customWidth="1"/>
    <col min="3339" max="3339" width="11.1640625" customWidth="1"/>
    <col min="3585" max="3585" width="5" customWidth="1"/>
    <col min="3586" max="3586" width="4.6640625" customWidth="1"/>
    <col min="3587" max="3587" width="12.83203125" customWidth="1"/>
    <col min="3588" max="3588" width="19.6640625" customWidth="1"/>
    <col min="3589" max="3589" width="11.83203125" customWidth="1"/>
    <col min="3590" max="3590" width="7.5" customWidth="1"/>
    <col min="3592" max="3592" width="4.83203125" customWidth="1"/>
    <col min="3594" max="3594" width="4.83203125" customWidth="1"/>
    <col min="3595" max="3595" width="11.1640625" customWidth="1"/>
    <col min="3841" max="3841" width="5" customWidth="1"/>
    <col min="3842" max="3842" width="4.6640625" customWidth="1"/>
    <col min="3843" max="3843" width="12.83203125" customWidth="1"/>
    <col min="3844" max="3844" width="19.6640625" customWidth="1"/>
    <col min="3845" max="3845" width="11.83203125" customWidth="1"/>
    <col min="3846" max="3846" width="7.5" customWidth="1"/>
    <col min="3848" max="3848" width="4.83203125" customWidth="1"/>
    <col min="3850" max="3850" width="4.83203125" customWidth="1"/>
    <col min="3851" max="3851" width="11.1640625" customWidth="1"/>
    <col min="4097" max="4097" width="5" customWidth="1"/>
    <col min="4098" max="4098" width="4.6640625" customWidth="1"/>
    <col min="4099" max="4099" width="12.83203125" customWidth="1"/>
    <col min="4100" max="4100" width="19.6640625" customWidth="1"/>
    <col min="4101" max="4101" width="11.83203125" customWidth="1"/>
    <col min="4102" max="4102" width="7.5" customWidth="1"/>
    <col min="4104" max="4104" width="4.83203125" customWidth="1"/>
    <col min="4106" max="4106" width="4.83203125" customWidth="1"/>
    <col min="4107" max="4107" width="11.1640625" customWidth="1"/>
    <col min="4353" max="4353" width="5" customWidth="1"/>
    <col min="4354" max="4354" width="4.6640625" customWidth="1"/>
    <col min="4355" max="4355" width="12.83203125" customWidth="1"/>
    <col min="4356" max="4356" width="19.6640625" customWidth="1"/>
    <col min="4357" max="4357" width="11.83203125" customWidth="1"/>
    <col min="4358" max="4358" width="7.5" customWidth="1"/>
    <col min="4360" max="4360" width="4.83203125" customWidth="1"/>
    <col min="4362" max="4362" width="4.83203125" customWidth="1"/>
    <col min="4363" max="4363" width="11.1640625" customWidth="1"/>
    <col min="4609" max="4609" width="5" customWidth="1"/>
    <col min="4610" max="4610" width="4.6640625" customWidth="1"/>
    <col min="4611" max="4611" width="12.83203125" customWidth="1"/>
    <col min="4612" max="4612" width="19.6640625" customWidth="1"/>
    <col min="4613" max="4613" width="11.83203125" customWidth="1"/>
    <col min="4614" max="4614" width="7.5" customWidth="1"/>
    <col min="4616" max="4616" width="4.83203125" customWidth="1"/>
    <col min="4618" max="4618" width="4.83203125" customWidth="1"/>
    <col min="4619" max="4619" width="11.1640625" customWidth="1"/>
    <col min="4865" max="4865" width="5" customWidth="1"/>
    <col min="4866" max="4866" width="4.6640625" customWidth="1"/>
    <col min="4867" max="4867" width="12.83203125" customWidth="1"/>
    <col min="4868" max="4868" width="19.6640625" customWidth="1"/>
    <col min="4869" max="4869" width="11.83203125" customWidth="1"/>
    <col min="4870" max="4870" width="7.5" customWidth="1"/>
    <col min="4872" max="4872" width="4.83203125" customWidth="1"/>
    <col min="4874" max="4874" width="4.83203125" customWidth="1"/>
    <col min="4875" max="4875" width="11.1640625" customWidth="1"/>
    <col min="5121" max="5121" width="5" customWidth="1"/>
    <col min="5122" max="5122" width="4.6640625" customWidth="1"/>
    <col min="5123" max="5123" width="12.83203125" customWidth="1"/>
    <col min="5124" max="5124" width="19.6640625" customWidth="1"/>
    <col min="5125" max="5125" width="11.83203125" customWidth="1"/>
    <col min="5126" max="5126" width="7.5" customWidth="1"/>
    <col min="5128" max="5128" width="4.83203125" customWidth="1"/>
    <col min="5130" max="5130" width="4.83203125" customWidth="1"/>
    <col min="5131" max="5131" width="11.1640625" customWidth="1"/>
    <col min="5377" max="5377" width="5" customWidth="1"/>
    <col min="5378" max="5378" width="4.6640625" customWidth="1"/>
    <col min="5379" max="5379" width="12.83203125" customWidth="1"/>
    <col min="5380" max="5380" width="19.6640625" customWidth="1"/>
    <col min="5381" max="5381" width="11.83203125" customWidth="1"/>
    <col min="5382" max="5382" width="7.5" customWidth="1"/>
    <col min="5384" max="5384" width="4.83203125" customWidth="1"/>
    <col min="5386" max="5386" width="4.83203125" customWidth="1"/>
    <col min="5387" max="5387" width="11.1640625" customWidth="1"/>
    <col min="5633" max="5633" width="5" customWidth="1"/>
    <col min="5634" max="5634" width="4.6640625" customWidth="1"/>
    <col min="5635" max="5635" width="12.83203125" customWidth="1"/>
    <col min="5636" max="5636" width="19.6640625" customWidth="1"/>
    <col min="5637" max="5637" width="11.83203125" customWidth="1"/>
    <col min="5638" max="5638" width="7.5" customWidth="1"/>
    <col min="5640" max="5640" width="4.83203125" customWidth="1"/>
    <col min="5642" max="5642" width="4.83203125" customWidth="1"/>
    <col min="5643" max="5643" width="11.1640625" customWidth="1"/>
    <col min="5889" max="5889" width="5" customWidth="1"/>
    <col min="5890" max="5890" width="4.6640625" customWidth="1"/>
    <col min="5891" max="5891" width="12.83203125" customWidth="1"/>
    <col min="5892" max="5892" width="19.6640625" customWidth="1"/>
    <col min="5893" max="5893" width="11.83203125" customWidth="1"/>
    <col min="5894" max="5894" width="7.5" customWidth="1"/>
    <col min="5896" max="5896" width="4.83203125" customWidth="1"/>
    <col min="5898" max="5898" width="4.83203125" customWidth="1"/>
    <col min="5899" max="5899" width="11.1640625" customWidth="1"/>
    <col min="6145" max="6145" width="5" customWidth="1"/>
    <col min="6146" max="6146" width="4.6640625" customWidth="1"/>
    <col min="6147" max="6147" width="12.83203125" customWidth="1"/>
    <col min="6148" max="6148" width="19.6640625" customWidth="1"/>
    <col min="6149" max="6149" width="11.83203125" customWidth="1"/>
    <col min="6150" max="6150" width="7.5" customWidth="1"/>
    <col min="6152" max="6152" width="4.83203125" customWidth="1"/>
    <col min="6154" max="6154" width="4.83203125" customWidth="1"/>
    <col min="6155" max="6155" width="11.1640625" customWidth="1"/>
    <col min="6401" max="6401" width="5" customWidth="1"/>
    <col min="6402" max="6402" width="4.6640625" customWidth="1"/>
    <col min="6403" max="6403" width="12.83203125" customWidth="1"/>
    <col min="6404" max="6404" width="19.6640625" customWidth="1"/>
    <col min="6405" max="6405" width="11.83203125" customWidth="1"/>
    <col min="6406" max="6406" width="7.5" customWidth="1"/>
    <col min="6408" max="6408" width="4.83203125" customWidth="1"/>
    <col min="6410" max="6410" width="4.83203125" customWidth="1"/>
    <col min="6411" max="6411" width="11.1640625" customWidth="1"/>
    <col min="6657" max="6657" width="5" customWidth="1"/>
    <col min="6658" max="6658" width="4.6640625" customWidth="1"/>
    <col min="6659" max="6659" width="12.83203125" customWidth="1"/>
    <col min="6660" max="6660" width="19.6640625" customWidth="1"/>
    <col min="6661" max="6661" width="11.83203125" customWidth="1"/>
    <col min="6662" max="6662" width="7.5" customWidth="1"/>
    <col min="6664" max="6664" width="4.83203125" customWidth="1"/>
    <col min="6666" max="6666" width="4.83203125" customWidth="1"/>
    <col min="6667" max="6667" width="11.1640625" customWidth="1"/>
    <col min="6913" max="6913" width="5" customWidth="1"/>
    <col min="6914" max="6914" width="4.6640625" customWidth="1"/>
    <col min="6915" max="6915" width="12.83203125" customWidth="1"/>
    <col min="6916" max="6916" width="19.6640625" customWidth="1"/>
    <col min="6917" max="6917" width="11.83203125" customWidth="1"/>
    <col min="6918" max="6918" width="7.5" customWidth="1"/>
    <col min="6920" max="6920" width="4.83203125" customWidth="1"/>
    <col min="6922" max="6922" width="4.83203125" customWidth="1"/>
    <col min="6923" max="6923" width="11.1640625" customWidth="1"/>
    <col min="7169" max="7169" width="5" customWidth="1"/>
    <col min="7170" max="7170" width="4.6640625" customWidth="1"/>
    <col min="7171" max="7171" width="12.83203125" customWidth="1"/>
    <col min="7172" max="7172" width="19.6640625" customWidth="1"/>
    <col min="7173" max="7173" width="11.83203125" customWidth="1"/>
    <col min="7174" max="7174" width="7.5" customWidth="1"/>
    <col min="7176" max="7176" width="4.83203125" customWidth="1"/>
    <col min="7178" max="7178" width="4.83203125" customWidth="1"/>
    <col min="7179" max="7179" width="11.1640625" customWidth="1"/>
    <col min="7425" max="7425" width="5" customWidth="1"/>
    <col min="7426" max="7426" width="4.6640625" customWidth="1"/>
    <col min="7427" max="7427" width="12.83203125" customWidth="1"/>
    <col min="7428" max="7428" width="19.6640625" customWidth="1"/>
    <col min="7429" max="7429" width="11.83203125" customWidth="1"/>
    <col min="7430" max="7430" width="7.5" customWidth="1"/>
    <col min="7432" max="7432" width="4.83203125" customWidth="1"/>
    <col min="7434" max="7434" width="4.83203125" customWidth="1"/>
    <col min="7435" max="7435" width="11.1640625" customWidth="1"/>
    <col min="7681" max="7681" width="5" customWidth="1"/>
    <col min="7682" max="7682" width="4.6640625" customWidth="1"/>
    <col min="7683" max="7683" width="12.83203125" customWidth="1"/>
    <col min="7684" max="7684" width="19.6640625" customWidth="1"/>
    <col min="7685" max="7685" width="11.83203125" customWidth="1"/>
    <col min="7686" max="7686" width="7.5" customWidth="1"/>
    <col min="7688" max="7688" width="4.83203125" customWidth="1"/>
    <col min="7690" max="7690" width="4.83203125" customWidth="1"/>
    <col min="7691" max="7691" width="11.1640625" customWidth="1"/>
    <col min="7937" max="7937" width="5" customWidth="1"/>
    <col min="7938" max="7938" width="4.6640625" customWidth="1"/>
    <col min="7939" max="7939" width="12.83203125" customWidth="1"/>
    <col min="7940" max="7940" width="19.6640625" customWidth="1"/>
    <col min="7941" max="7941" width="11.83203125" customWidth="1"/>
    <col min="7942" max="7942" width="7.5" customWidth="1"/>
    <col min="7944" max="7944" width="4.83203125" customWidth="1"/>
    <col min="7946" max="7946" width="4.83203125" customWidth="1"/>
    <col min="7947" max="7947" width="11.1640625" customWidth="1"/>
    <col min="8193" max="8193" width="5" customWidth="1"/>
    <col min="8194" max="8194" width="4.6640625" customWidth="1"/>
    <col min="8195" max="8195" width="12.83203125" customWidth="1"/>
    <col min="8196" max="8196" width="19.6640625" customWidth="1"/>
    <col min="8197" max="8197" width="11.83203125" customWidth="1"/>
    <col min="8198" max="8198" width="7.5" customWidth="1"/>
    <col min="8200" max="8200" width="4.83203125" customWidth="1"/>
    <col min="8202" max="8202" width="4.83203125" customWidth="1"/>
    <col min="8203" max="8203" width="11.1640625" customWidth="1"/>
    <col min="8449" max="8449" width="5" customWidth="1"/>
    <col min="8450" max="8450" width="4.6640625" customWidth="1"/>
    <col min="8451" max="8451" width="12.83203125" customWidth="1"/>
    <col min="8452" max="8452" width="19.6640625" customWidth="1"/>
    <col min="8453" max="8453" width="11.83203125" customWidth="1"/>
    <col min="8454" max="8454" width="7.5" customWidth="1"/>
    <col min="8456" max="8456" width="4.83203125" customWidth="1"/>
    <col min="8458" max="8458" width="4.83203125" customWidth="1"/>
    <col min="8459" max="8459" width="11.1640625" customWidth="1"/>
    <col min="8705" max="8705" width="5" customWidth="1"/>
    <col min="8706" max="8706" width="4.6640625" customWidth="1"/>
    <col min="8707" max="8707" width="12.83203125" customWidth="1"/>
    <col min="8708" max="8708" width="19.6640625" customWidth="1"/>
    <col min="8709" max="8709" width="11.83203125" customWidth="1"/>
    <col min="8710" max="8710" width="7.5" customWidth="1"/>
    <col min="8712" max="8712" width="4.83203125" customWidth="1"/>
    <col min="8714" max="8714" width="4.83203125" customWidth="1"/>
    <col min="8715" max="8715" width="11.1640625" customWidth="1"/>
    <col min="8961" max="8961" width="5" customWidth="1"/>
    <col min="8962" max="8962" width="4.6640625" customWidth="1"/>
    <col min="8963" max="8963" width="12.83203125" customWidth="1"/>
    <col min="8964" max="8964" width="19.6640625" customWidth="1"/>
    <col min="8965" max="8965" width="11.83203125" customWidth="1"/>
    <col min="8966" max="8966" width="7.5" customWidth="1"/>
    <col min="8968" max="8968" width="4.83203125" customWidth="1"/>
    <col min="8970" max="8970" width="4.83203125" customWidth="1"/>
    <col min="8971" max="8971" width="11.1640625" customWidth="1"/>
    <col min="9217" max="9217" width="5" customWidth="1"/>
    <col min="9218" max="9218" width="4.6640625" customWidth="1"/>
    <col min="9219" max="9219" width="12.83203125" customWidth="1"/>
    <col min="9220" max="9220" width="19.6640625" customWidth="1"/>
    <col min="9221" max="9221" width="11.83203125" customWidth="1"/>
    <col min="9222" max="9222" width="7.5" customWidth="1"/>
    <col min="9224" max="9224" width="4.83203125" customWidth="1"/>
    <col min="9226" max="9226" width="4.83203125" customWidth="1"/>
    <col min="9227" max="9227" width="11.1640625" customWidth="1"/>
    <col min="9473" max="9473" width="5" customWidth="1"/>
    <col min="9474" max="9474" width="4.6640625" customWidth="1"/>
    <col min="9475" max="9475" width="12.83203125" customWidth="1"/>
    <col min="9476" max="9476" width="19.6640625" customWidth="1"/>
    <col min="9477" max="9477" width="11.83203125" customWidth="1"/>
    <col min="9478" max="9478" width="7.5" customWidth="1"/>
    <col min="9480" max="9480" width="4.83203125" customWidth="1"/>
    <col min="9482" max="9482" width="4.83203125" customWidth="1"/>
    <col min="9483" max="9483" width="11.1640625" customWidth="1"/>
    <col min="9729" max="9729" width="5" customWidth="1"/>
    <col min="9730" max="9730" width="4.6640625" customWidth="1"/>
    <col min="9731" max="9731" width="12.83203125" customWidth="1"/>
    <col min="9732" max="9732" width="19.6640625" customWidth="1"/>
    <col min="9733" max="9733" width="11.83203125" customWidth="1"/>
    <col min="9734" max="9734" width="7.5" customWidth="1"/>
    <col min="9736" max="9736" width="4.83203125" customWidth="1"/>
    <col min="9738" max="9738" width="4.83203125" customWidth="1"/>
    <col min="9739" max="9739" width="11.1640625" customWidth="1"/>
    <col min="9985" max="9985" width="5" customWidth="1"/>
    <col min="9986" max="9986" width="4.6640625" customWidth="1"/>
    <col min="9987" max="9987" width="12.83203125" customWidth="1"/>
    <col min="9988" max="9988" width="19.6640625" customWidth="1"/>
    <col min="9989" max="9989" width="11.83203125" customWidth="1"/>
    <col min="9990" max="9990" width="7.5" customWidth="1"/>
    <col min="9992" max="9992" width="4.83203125" customWidth="1"/>
    <col min="9994" max="9994" width="4.83203125" customWidth="1"/>
    <col min="9995" max="9995" width="11.1640625" customWidth="1"/>
    <col min="10241" max="10241" width="5" customWidth="1"/>
    <col min="10242" max="10242" width="4.6640625" customWidth="1"/>
    <col min="10243" max="10243" width="12.83203125" customWidth="1"/>
    <col min="10244" max="10244" width="19.6640625" customWidth="1"/>
    <col min="10245" max="10245" width="11.83203125" customWidth="1"/>
    <col min="10246" max="10246" width="7.5" customWidth="1"/>
    <col min="10248" max="10248" width="4.83203125" customWidth="1"/>
    <col min="10250" max="10250" width="4.83203125" customWidth="1"/>
    <col min="10251" max="10251" width="11.1640625" customWidth="1"/>
    <col min="10497" max="10497" width="5" customWidth="1"/>
    <col min="10498" max="10498" width="4.6640625" customWidth="1"/>
    <col min="10499" max="10499" width="12.83203125" customWidth="1"/>
    <col min="10500" max="10500" width="19.6640625" customWidth="1"/>
    <col min="10501" max="10501" width="11.83203125" customWidth="1"/>
    <col min="10502" max="10502" width="7.5" customWidth="1"/>
    <col min="10504" max="10504" width="4.83203125" customWidth="1"/>
    <col min="10506" max="10506" width="4.83203125" customWidth="1"/>
    <col min="10507" max="10507" width="11.1640625" customWidth="1"/>
    <col min="10753" max="10753" width="5" customWidth="1"/>
    <col min="10754" max="10754" width="4.6640625" customWidth="1"/>
    <col min="10755" max="10755" width="12.83203125" customWidth="1"/>
    <col min="10756" max="10756" width="19.6640625" customWidth="1"/>
    <col min="10757" max="10757" width="11.83203125" customWidth="1"/>
    <col min="10758" max="10758" width="7.5" customWidth="1"/>
    <col min="10760" max="10760" width="4.83203125" customWidth="1"/>
    <col min="10762" max="10762" width="4.83203125" customWidth="1"/>
    <col min="10763" max="10763" width="11.1640625" customWidth="1"/>
    <col min="11009" max="11009" width="5" customWidth="1"/>
    <col min="11010" max="11010" width="4.6640625" customWidth="1"/>
    <col min="11011" max="11011" width="12.83203125" customWidth="1"/>
    <col min="11012" max="11012" width="19.6640625" customWidth="1"/>
    <col min="11013" max="11013" width="11.83203125" customWidth="1"/>
    <col min="11014" max="11014" width="7.5" customWidth="1"/>
    <col min="11016" max="11016" width="4.83203125" customWidth="1"/>
    <col min="11018" max="11018" width="4.83203125" customWidth="1"/>
    <col min="11019" max="11019" width="11.1640625" customWidth="1"/>
    <col min="11265" max="11265" width="5" customWidth="1"/>
    <col min="11266" max="11266" width="4.6640625" customWidth="1"/>
    <col min="11267" max="11267" width="12.83203125" customWidth="1"/>
    <col min="11268" max="11268" width="19.6640625" customWidth="1"/>
    <col min="11269" max="11269" width="11.83203125" customWidth="1"/>
    <col min="11270" max="11270" width="7.5" customWidth="1"/>
    <col min="11272" max="11272" width="4.83203125" customWidth="1"/>
    <col min="11274" max="11274" width="4.83203125" customWidth="1"/>
    <col min="11275" max="11275" width="11.1640625" customWidth="1"/>
    <col min="11521" max="11521" width="5" customWidth="1"/>
    <col min="11522" max="11522" width="4.6640625" customWidth="1"/>
    <col min="11523" max="11523" width="12.83203125" customWidth="1"/>
    <col min="11524" max="11524" width="19.6640625" customWidth="1"/>
    <col min="11525" max="11525" width="11.83203125" customWidth="1"/>
    <col min="11526" max="11526" width="7.5" customWidth="1"/>
    <col min="11528" max="11528" width="4.83203125" customWidth="1"/>
    <col min="11530" max="11530" width="4.83203125" customWidth="1"/>
    <col min="11531" max="11531" width="11.1640625" customWidth="1"/>
    <col min="11777" max="11777" width="5" customWidth="1"/>
    <col min="11778" max="11778" width="4.6640625" customWidth="1"/>
    <col min="11779" max="11779" width="12.83203125" customWidth="1"/>
    <col min="11780" max="11780" width="19.6640625" customWidth="1"/>
    <col min="11781" max="11781" width="11.83203125" customWidth="1"/>
    <col min="11782" max="11782" width="7.5" customWidth="1"/>
    <col min="11784" max="11784" width="4.83203125" customWidth="1"/>
    <col min="11786" max="11786" width="4.83203125" customWidth="1"/>
    <col min="11787" max="11787" width="11.1640625" customWidth="1"/>
    <col min="12033" max="12033" width="5" customWidth="1"/>
    <col min="12034" max="12034" width="4.6640625" customWidth="1"/>
    <col min="12035" max="12035" width="12.83203125" customWidth="1"/>
    <col min="12036" max="12036" width="19.6640625" customWidth="1"/>
    <col min="12037" max="12037" width="11.83203125" customWidth="1"/>
    <col min="12038" max="12038" width="7.5" customWidth="1"/>
    <col min="12040" max="12040" width="4.83203125" customWidth="1"/>
    <col min="12042" max="12042" width="4.83203125" customWidth="1"/>
    <col min="12043" max="12043" width="11.1640625" customWidth="1"/>
    <col min="12289" max="12289" width="5" customWidth="1"/>
    <col min="12290" max="12290" width="4.6640625" customWidth="1"/>
    <col min="12291" max="12291" width="12.83203125" customWidth="1"/>
    <col min="12292" max="12292" width="19.6640625" customWidth="1"/>
    <col min="12293" max="12293" width="11.83203125" customWidth="1"/>
    <col min="12294" max="12294" width="7.5" customWidth="1"/>
    <col min="12296" max="12296" width="4.83203125" customWidth="1"/>
    <col min="12298" max="12298" width="4.83203125" customWidth="1"/>
    <col min="12299" max="12299" width="11.1640625" customWidth="1"/>
    <col min="12545" max="12545" width="5" customWidth="1"/>
    <col min="12546" max="12546" width="4.6640625" customWidth="1"/>
    <col min="12547" max="12547" width="12.83203125" customWidth="1"/>
    <col min="12548" max="12548" width="19.6640625" customWidth="1"/>
    <col min="12549" max="12549" width="11.83203125" customWidth="1"/>
    <col min="12550" max="12550" width="7.5" customWidth="1"/>
    <col min="12552" max="12552" width="4.83203125" customWidth="1"/>
    <col min="12554" max="12554" width="4.83203125" customWidth="1"/>
    <col min="12555" max="12555" width="11.1640625" customWidth="1"/>
    <col min="12801" max="12801" width="5" customWidth="1"/>
    <col min="12802" max="12802" width="4.6640625" customWidth="1"/>
    <col min="12803" max="12803" width="12.83203125" customWidth="1"/>
    <col min="12804" max="12804" width="19.6640625" customWidth="1"/>
    <col min="12805" max="12805" width="11.83203125" customWidth="1"/>
    <col min="12806" max="12806" width="7.5" customWidth="1"/>
    <col min="12808" max="12808" width="4.83203125" customWidth="1"/>
    <col min="12810" max="12810" width="4.83203125" customWidth="1"/>
    <col min="12811" max="12811" width="11.1640625" customWidth="1"/>
    <col min="13057" max="13057" width="5" customWidth="1"/>
    <col min="13058" max="13058" width="4.6640625" customWidth="1"/>
    <col min="13059" max="13059" width="12.83203125" customWidth="1"/>
    <col min="13060" max="13060" width="19.6640625" customWidth="1"/>
    <col min="13061" max="13061" width="11.83203125" customWidth="1"/>
    <col min="13062" max="13062" width="7.5" customWidth="1"/>
    <col min="13064" max="13064" width="4.83203125" customWidth="1"/>
    <col min="13066" max="13066" width="4.83203125" customWidth="1"/>
    <col min="13067" max="13067" width="11.1640625" customWidth="1"/>
    <col min="13313" max="13313" width="5" customWidth="1"/>
    <col min="13314" max="13314" width="4.6640625" customWidth="1"/>
    <col min="13315" max="13315" width="12.83203125" customWidth="1"/>
    <col min="13316" max="13316" width="19.6640625" customWidth="1"/>
    <col min="13317" max="13317" width="11.83203125" customWidth="1"/>
    <col min="13318" max="13318" width="7.5" customWidth="1"/>
    <col min="13320" max="13320" width="4.83203125" customWidth="1"/>
    <col min="13322" max="13322" width="4.83203125" customWidth="1"/>
    <col min="13323" max="13323" width="11.1640625" customWidth="1"/>
    <col min="13569" max="13569" width="5" customWidth="1"/>
    <col min="13570" max="13570" width="4.6640625" customWidth="1"/>
    <col min="13571" max="13571" width="12.83203125" customWidth="1"/>
    <col min="13572" max="13572" width="19.6640625" customWidth="1"/>
    <col min="13573" max="13573" width="11.83203125" customWidth="1"/>
    <col min="13574" max="13574" width="7.5" customWidth="1"/>
    <col min="13576" max="13576" width="4.83203125" customWidth="1"/>
    <col min="13578" max="13578" width="4.83203125" customWidth="1"/>
    <col min="13579" max="13579" width="11.1640625" customWidth="1"/>
    <col min="13825" max="13825" width="5" customWidth="1"/>
    <col min="13826" max="13826" width="4.6640625" customWidth="1"/>
    <col min="13827" max="13827" width="12.83203125" customWidth="1"/>
    <col min="13828" max="13828" width="19.6640625" customWidth="1"/>
    <col min="13829" max="13829" width="11.83203125" customWidth="1"/>
    <col min="13830" max="13830" width="7.5" customWidth="1"/>
    <col min="13832" max="13832" width="4.83203125" customWidth="1"/>
    <col min="13834" max="13834" width="4.83203125" customWidth="1"/>
    <col min="13835" max="13835" width="11.1640625" customWidth="1"/>
    <col min="14081" max="14081" width="5" customWidth="1"/>
    <col min="14082" max="14082" width="4.6640625" customWidth="1"/>
    <col min="14083" max="14083" width="12.83203125" customWidth="1"/>
    <col min="14084" max="14084" width="19.6640625" customWidth="1"/>
    <col min="14085" max="14085" width="11.83203125" customWidth="1"/>
    <col min="14086" max="14086" width="7.5" customWidth="1"/>
    <col min="14088" max="14088" width="4.83203125" customWidth="1"/>
    <col min="14090" max="14090" width="4.83203125" customWidth="1"/>
    <col min="14091" max="14091" width="11.1640625" customWidth="1"/>
    <col min="14337" max="14337" width="5" customWidth="1"/>
    <col min="14338" max="14338" width="4.6640625" customWidth="1"/>
    <col min="14339" max="14339" width="12.83203125" customWidth="1"/>
    <col min="14340" max="14340" width="19.6640625" customWidth="1"/>
    <col min="14341" max="14341" width="11.83203125" customWidth="1"/>
    <col min="14342" max="14342" width="7.5" customWidth="1"/>
    <col min="14344" max="14344" width="4.83203125" customWidth="1"/>
    <col min="14346" max="14346" width="4.83203125" customWidth="1"/>
    <col min="14347" max="14347" width="11.1640625" customWidth="1"/>
    <col min="14593" max="14593" width="5" customWidth="1"/>
    <col min="14594" max="14594" width="4.6640625" customWidth="1"/>
    <col min="14595" max="14595" width="12.83203125" customWidth="1"/>
    <col min="14596" max="14596" width="19.6640625" customWidth="1"/>
    <col min="14597" max="14597" width="11.83203125" customWidth="1"/>
    <col min="14598" max="14598" width="7.5" customWidth="1"/>
    <col min="14600" max="14600" width="4.83203125" customWidth="1"/>
    <col min="14602" max="14602" width="4.83203125" customWidth="1"/>
    <col min="14603" max="14603" width="11.1640625" customWidth="1"/>
    <col min="14849" max="14849" width="5" customWidth="1"/>
    <col min="14850" max="14850" width="4.6640625" customWidth="1"/>
    <col min="14851" max="14851" width="12.83203125" customWidth="1"/>
    <col min="14852" max="14852" width="19.6640625" customWidth="1"/>
    <col min="14853" max="14853" width="11.83203125" customWidth="1"/>
    <col min="14854" max="14854" width="7.5" customWidth="1"/>
    <col min="14856" max="14856" width="4.83203125" customWidth="1"/>
    <col min="14858" max="14858" width="4.83203125" customWidth="1"/>
    <col min="14859" max="14859" width="11.1640625" customWidth="1"/>
    <col min="15105" max="15105" width="5" customWidth="1"/>
    <col min="15106" max="15106" width="4.6640625" customWidth="1"/>
    <col min="15107" max="15107" width="12.83203125" customWidth="1"/>
    <col min="15108" max="15108" width="19.6640625" customWidth="1"/>
    <col min="15109" max="15109" width="11.83203125" customWidth="1"/>
    <col min="15110" max="15110" width="7.5" customWidth="1"/>
    <col min="15112" max="15112" width="4.83203125" customWidth="1"/>
    <col min="15114" max="15114" width="4.83203125" customWidth="1"/>
    <col min="15115" max="15115" width="11.1640625" customWidth="1"/>
    <col min="15361" max="15361" width="5" customWidth="1"/>
    <col min="15362" max="15362" width="4.6640625" customWidth="1"/>
    <col min="15363" max="15363" width="12.83203125" customWidth="1"/>
    <col min="15364" max="15364" width="19.6640625" customWidth="1"/>
    <col min="15365" max="15365" width="11.83203125" customWidth="1"/>
    <col min="15366" max="15366" width="7.5" customWidth="1"/>
    <col min="15368" max="15368" width="4.83203125" customWidth="1"/>
    <col min="15370" max="15370" width="4.83203125" customWidth="1"/>
    <col min="15371" max="15371" width="11.1640625" customWidth="1"/>
    <col min="15617" max="15617" width="5" customWidth="1"/>
    <col min="15618" max="15618" width="4.6640625" customWidth="1"/>
    <col min="15619" max="15619" width="12.83203125" customWidth="1"/>
    <col min="15620" max="15620" width="19.6640625" customWidth="1"/>
    <col min="15621" max="15621" width="11.83203125" customWidth="1"/>
    <col min="15622" max="15622" width="7.5" customWidth="1"/>
    <col min="15624" max="15624" width="4.83203125" customWidth="1"/>
    <col min="15626" max="15626" width="4.83203125" customWidth="1"/>
    <col min="15627" max="15627" width="11.1640625" customWidth="1"/>
    <col min="15873" max="15873" width="5" customWidth="1"/>
    <col min="15874" max="15874" width="4.6640625" customWidth="1"/>
    <col min="15875" max="15875" width="12.83203125" customWidth="1"/>
    <col min="15876" max="15876" width="19.6640625" customWidth="1"/>
    <col min="15877" max="15877" width="11.83203125" customWidth="1"/>
    <col min="15878" max="15878" width="7.5" customWidth="1"/>
    <col min="15880" max="15880" width="4.83203125" customWidth="1"/>
    <col min="15882" max="15882" width="4.83203125" customWidth="1"/>
    <col min="15883" max="15883" width="11.1640625" customWidth="1"/>
    <col min="16129" max="16129" width="5" customWidth="1"/>
    <col min="16130" max="16130" width="4.6640625" customWidth="1"/>
    <col min="16131" max="16131" width="12.83203125" customWidth="1"/>
    <col min="16132" max="16132" width="19.6640625" customWidth="1"/>
    <col min="16133" max="16133" width="11.83203125" customWidth="1"/>
    <col min="16134" max="16134" width="7.5" customWidth="1"/>
    <col min="16136" max="16136" width="4.83203125" customWidth="1"/>
    <col min="16138" max="16138" width="4.83203125" customWidth="1"/>
    <col min="16139" max="16139" width="11.1640625" customWidth="1"/>
  </cols>
  <sheetData>
    <row r="1" spans="1:13" ht="19" thickBot="1">
      <c r="A1" s="162" t="s">
        <v>171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3" ht="16" thickBot="1">
      <c r="A2" s="159" t="s">
        <v>97</v>
      </c>
      <c r="B2" s="64"/>
      <c r="C2" s="64"/>
      <c r="D2" s="64"/>
      <c r="E2" s="64"/>
      <c r="F2" s="64"/>
      <c r="G2" s="64"/>
      <c r="H2" s="151"/>
      <c r="I2" s="64"/>
      <c r="J2" s="64"/>
      <c r="K2" s="64"/>
      <c r="L2" s="65"/>
    </row>
    <row r="3" spans="1:13" ht="19" thickBot="1">
      <c r="A3" s="160"/>
      <c r="B3" s="64"/>
      <c r="C3" s="64"/>
      <c r="D3" s="64"/>
      <c r="E3" s="57" t="s">
        <v>96</v>
      </c>
      <c r="F3" s="58"/>
      <c r="G3" s="58"/>
      <c r="H3" s="152"/>
      <c r="I3" s="58"/>
      <c r="J3" s="59"/>
      <c r="K3" s="62"/>
      <c r="L3" s="63"/>
    </row>
    <row r="4" spans="1:13">
      <c r="A4" s="1" t="s">
        <v>0</v>
      </c>
      <c r="B4" s="2"/>
      <c r="C4" s="3"/>
      <c r="D4" s="4"/>
      <c r="E4" s="5" t="s">
        <v>1</v>
      </c>
      <c r="F4" s="6" t="s">
        <v>2</v>
      </c>
      <c r="G4" s="7" t="s">
        <v>3</v>
      </c>
      <c r="H4" s="8" t="s">
        <v>4</v>
      </c>
      <c r="I4" s="9" t="s">
        <v>5</v>
      </c>
      <c r="J4" s="10" t="s">
        <v>6</v>
      </c>
      <c r="K4" s="60" t="s">
        <v>7</v>
      </c>
      <c r="L4" s="66" t="s">
        <v>8</v>
      </c>
    </row>
    <row r="5" spans="1:13" ht="16" thickBot="1">
      <c r="A5" s="11" t="s">
        <v>9</v>
      </c>
      <c r="B5" s="56" t="s">
        <v>10</v>
      </c>
      <c r="C5" s="55" t="s">
        <v>11</v>
      </c>
      <c r="D5" s="12" t="s">
        <v>12</v>
      </c>
      <c r="E5" s="13" t="s">
        <v>13</v>
      </c>
      <c r="F5" s="14" t="s">
        <v>14</v>
      </c>
      <c r="G5" s="15" t="s">
        <v>15</v>
      </c>
      <c r="H5" s="153" t="s">
        <v>16</v>
      </c>
      <c r="I5" s="16">
        <v>300</v>
      </c>
      <c r="J5" s="17"/>
      <c r="K5" s="61" t="s">
        <v>17</v>
      </c>
      <c r="L5" s="67" t="s">
        <v>17</v>
      </c>
    </row>
    <row r="6" spans="1:13" ht="16" thickBot="1">
      <c r="A6" s="161"/>
      <c r="B6" s="107"/>
      <c r="C6" s="106"/>
      <c r="D6" s="107"/>
      <c r="J6" s="107"/>
      <c r="K6" s="107"/>
      <c r="L6" s="106"/>
    </row>
    <row r="7" spans="1:13" ht="16">
      <c r="A7" s="18" t="s">
        <v>18</v>
      </c>
      <c r="B7" s="137" t="s">
        <v>124</v>
      </c>
      <c r="C7" s="138" t="s">
        <v>184</v>
      </c>
      <c r="D7" s="31" t="s">
        <v>133</v>
      </c>
      <c r="E7" s="19">
        <v>114</v>
      </c>
      <c r="F7" s="19" t="s">
        <v>2</v>
      </c>
      <c r="G7" s="20">
        <v>3</v>
      </c>
      <c r="H7" s="26" t="s">
        <v>4</v>
      </c>
      <c r="I7" s="20">
        <v>300</v>
      </c>
      <c r="J7" s="76" t="s">
        <v>6</v>
      </c>
      <c r="K7" s="93">
        <v>642</v>
      </c>
      <c r="L7" s="80" t="s">
        <v>155</v>
      </c>
      <c r="M7" s="73">
        <v>1</v>
      </c>
    </row>
    <row r="8" spans="1:13" ht="16">
      <c r="A8" s="22" t="s">
        <v>18</v>
      </c>
      <c r="B8" s="137" t="s">
        <v>124</v>
      </c>
      <c r="C8" s="137" t="s">
        <v>184</v>
      </c>
      <c r="D8" s="32" t="s">
        <v>32</v>
      </c>
      <c r="E8" s="24">
        <v>114</v>
      </c>
      <c r="F8" s="24" t="s">
        <v>2</v>
      </c>
      <c r="G8" s="25">
        <v>3</v>
      </c>
      <c r="H8" s="26" t="s">
        <v>4</v>
      </c>
      <c r="I8" s="25">
        <v>300</v>
      </c>
      <c r="J8" s="77" t="s">
        <v>6</v>
      </c>
      <c r="K8" s="94">
        <f>E8*G8+I8</f>
        <v>642</v>
      </c>
      <c r="L8" s="81"/>
      <c r="M8" s="73">
        <v>2</v>
      </c>
    </row>
    <row r="9" spans="1:13" ht="16">
      <c r="A9" s="22" t="s">
        <v>18</v>
      </c>
      <c r="B9" s="137" t="s">
        <v>124</v>
      </c>
      <c r="C9" s="137" t="s">
        <v>45</v>
      </c>
      <c r="D9" s="32" t="s">
        <v>170</v>
      </c>
      <c r="E9" s="24">
        <v>105</v>
      </c>
      <c r="F9" s="24" t="s">
        <v>2</v>
      </c>
      <c r="G9" s="25">
        <v>3</v>
      </c>
      <c r="H9" s="26" t="s">
        <v>4</v>
      </c>
      <c r="I9" s="25">
        <v>300</v>
      </c>
      <c r="J9" s="77" t="s">
        <v>6</v>
      </c>
      <c r="K9" s="94">
        <f>E9*G9+I9</f>
        <v>615</v>
      </c>
      <c r="L9" s="82"/>
      <c r="M9" s="73">
        <v>3</v>
      </c>
    </row>
    <row r="10" spans="1:13" ht="16">
      <c r="A10" s="36" t="s">
        <v>18</v>
      </c>
      <c r="B10" s="137" t="s">
        <v>124</v>
      </c>
      <c r="C10" s="137" t="s">
        <v>45</v>
      </c>
      <c r="D10" s="32" t="s">
        <v>136</v>
      </c>
      <c r="E10" s="24">
        <v>124</v>
      </c>
      <c r="F10" s="24" t="s">
        <v>2</v>
      </c>
      <c r="G10" s="25">
        <v>3</v>
      </c>
      <c r="H10" s="26" t="s">
        <v>4</v>
      </c>
      <c r="I10" s="25">
        <v>300</v>
      </c>
      <c r="J10" s="77" t="s">
        <v>6</v>
      </c>
      <c r="K10" s="94">
        <f>E10*G10+I10</f>
        <v>672</v>
      </c>
      <c r="L10" s="82"/>
      <c r="M10" s="73">
        <v>4</v>
      </c>
    </row>
    <row r="11" spans="1:13" ht="16">
      <c r="A11" s="22" t="s">
        <v>18</v>
      </c>
      <c r="B11" s="137" t="s">
        <v>124</v>
      </c>
      <c r="C11" s="137" t="s">
        <v>45</v>
      </c>
      <c r="D11" s="32" t="s">
        <v>172</v>
      </c>
      <c r="E11" s="24">
        <v>114</v>
      </c>
      <c r="F11" s="24" t="s">
        <v>2</v>
      </c>
      <c r="G11" s="25">
        <v>3</v>
      </c>
      <c r="H11" s="26" t="s">
        <v>4</v>
      </c>
      <c r="I11" s="25">
        <v>300</v>
      </c>
      <c r="J11" s="77" t="s">
        <v>6</v>
      </c>
      <c r="K11" s="94">
        <f>E11*G11+I11</f>
        <v>642</v>
      </c>
      <c r="L11" s="82"/>
      <c r="M11" s="73">
        <v>5</v>
      </c>
    </row>
    <row r="12" spans="1:13" ht="16">
      <c r="A12" s="22" t="s">
        <v>18</v>
      </c>
      <c r="B12" s="137" t="s">
        <v>124</v>
      </c>
      <c r="C12" s="137" t="s">
        <v>30</v>
      </c>
      <c r="D12" s="32" t="s">
        <v>178</v>
      </c>
      <c r="E12" s="24">
        <v>109</v>
      </c>
      <c r="F12" s="24" t="s">
        <v>2</v>
      </c>
      <c r="G12" s="25">
        <v>3</v>
      </c>
      <c r="H12" s="26" t="s">
        <v>4</v>
      </c>
      <c r="I12" s="25">
        <v>300</v>
      </c>
      <c r="J12" s="77" t="s">
        <v>6</v>
      </c>
      <c r="K12" s="94">
        <v>627</v>
      </c>
      <c r="L12" s="82"/>
      <c r="M12" s="73">
        <v>6</v>
      </c>
    </row>
    <row r="13" spans="1:13" ht="16">
      <c r="A13" s="22" t="s">
        <v>18</v>
      </c>
      <c r="B13" s="137" t="s">
        <v>124</v>
      </c>
      <c r="C13" s="137" t="s">
        <v>30</v>
      </c>
      <c r="D13" s="32" t="s">
        <v>20</v>
      </c>
      <c r="E13" s="24">
        <v>200</v>
      </c>
      <c r="F13" s="24" t="s">
        <v>2</v>
      </c>
      <c r="G13" s="25">
        <v>3</v>
      </c>
      <c r="H13" s="26" t="s">
        <v>4</v>
      </c>
      <c r="I13" s="25">
        <v>300</v>
      </c>
      <c r="J13" s="77" t="s">
        <v>21</v>
      </c>
      <c r="K13" s="94">
        <f>E13*G13+I13</f>
        <v>900</v>
      </c>
      <c r="L13" s="83"/>
      <c r="M13" s="73">
        <v>7</v>
      </c>
    </row>
    <row r="14" spans="1:13" ht="16">
      <c r="A14" s="22" t="s">
        <v>18</v>
      </c>
      <c r="B14" s="137" t="s">
        <v>124</v>
      </c>
      <c r="C14" s="137" t="s">
        <v>194</v>
      </c>
      <c r="D14" s="147" t="s">
        <v>52</v>
      </c>
      <c r="E14" s="134">
        <v>490</v>
      </c>
      <c r="F14" s="24" t="s">
        <v>2</v>
      </c>
      <c r="G14" s="25">
        <v>3</v>
      </c>
      <c r="H14" s="26" t="s">
        <v>4</v>
      </c>
      <c r="I14" s="25">
        <v>300</v>
      </c>
      <c r="J14" s="26" t="s">
        <v>6</v>
      </c>
      <c r="K14" s="94">
        <f>E14*G14+I14</f>
        <v>1770</v>
      </c>
      <c r="L14" s="83"/>
      <c r="M14" s="73">
        <v>8</v>
      </c>
    </row>
    <row r="15" spans="1:13" ht="17" thickBot="1">
      <c r="A15" s="27" t="s">
        <v>18</v>
      </c>
      <c r="B15" s="139" t="s">
        <v>124</v>
      </c>
      <c r="C15" s="139" t="s">
        <v>22</v>
      </c>
      <c r="D15" s="33" t="s">
        <v>23</v>
      </c>
      <c r="E15" s="28">
        <v>110</v>
      </c>
      <c r="F15" s="28" t="s">
        <v>2</v>
      </c>
      <c r="G15" s="29">
        <v>3</v>
      </c>
      <c r="H15" s="30" t="s">
        <v>4</v>
      </c>
      <c r="I15" s="29">
        <v>300</v>
      </c>
      <c r="J15" s="78" t="s">
        <v>6</v>
      </c>
      <c r="K15" s="95">
        <f>E15*G15+I15</f>
        <v>630</v>
      </c>
      <c r="L15" s="97">
        <f>SUM(K7:K15)</f>
        <v>7140</v>
      </c>
      <c r="M15" s="73">
        <v>9</v>
      </c>
    </row>
    <row r="16" spans="1:13" ht="16">
      <c r="A16" s="22"/>
      <c r="B16" s="23"/>
      <c r="C16" s="23"/>
      <c r="D16" s="32"/>
      <c r="E16" s="24"/>
      <c r="F16" s="24"/>
      <c r="G16" s="25"/>
      <c r="H16" s="26"/>
      <c r="I16" s="25"/>
      <c r="J16" s="76"/>
      <c r="K16" s="110"/>
      <c r="L16" s="84" t="s">
        <v>142</v>
      </c>
    </row>
    <row r="17" spans="1:13" ht="16" customHeight="1" thickBot="1">
      <c r="A17" s="22" t="s">
        <v>24</v>
      </c>
      <c r="B17" s="137" t="s">
        <v>126</v>
      </c>
      <c r="C17" s="137" t="s">
        <v>99</v>
      </c>
      <c r="D17" s="32" t="s">
        <v>25</v>
      </c>
      <c r="E17" s="24">
        <v>104</v>
      </c>
      <c r="F17" s="24" t="s">
        <v>2</v>
      </c>
      <c r="G17" s="25">
        <v>3</v>
      </c>
      <c r="H17" s="26" t="s">
        <v>4</v>
      </c>
      <c r="I17" s="25">
        <v>300</v>
      </c>
      <c r="J17" s="78" t="s">
        <v>6</v>
      </c>
      <c r="K17" s="111">
        <v>612</v>
      </c>
      <c r="L17" s="98">
        <v>612</v>
      </c>
      <c r="M17" s="73">
        <v>10</v>
      </c>
    </row>
    <row r="18" spans="1:13" ht="16">
      <c r="A18" s="18" t="s">
        <v>26</v>
      </c>
      <c r="B18" s="138" t="s">
        <v>125</v>
      </c>
      <c r="C18" s="138" t="s">
        <v>37</v>
      </c>
      <c r="D18" s="31" t="s">
        <v>180</v>
      </c>
      <c r="E18" s="72">
        <v>186</v>
      </c>
      <c r="F18" s="19" t="s">
        <v>2</v>
      </c>
      <c r="G18" s="20">
        <v>3</v>
      </c>
      <c r="H18" s="26" t="s">
        <v>4</v>
      </c>
      <c r="I18" s="20">
        <v>300</v>
      </c>
      <c r="J18" s="76" t="s">
        <v>21</v>
      </c>
      <c r="K18" s="94">
        <f t="shared" ref="K18:K33" si="0">E18*G18+I18</f>
        <v>858</v>
      </c>
      <c r="L18" s="84" t="s">
        <v>156</v>
      </c>
      <c r="M18" s="73">
        <v>11</v>
      </c>
    </row>
    <row r="19" spans="1:13" ht="16">
      <c r="A19" s="22" t="s">
        <v>26</v>
      </c>
      <c r="B19" s="137" t="s">
        <v>125</v>
      </c>
      <c r="C19" s="137" t="s">
        <v>99</v>
      </c>
      <c r="D19" s="32" t="s">
        <v>28</v>
      </c>
      <c r="E19" s="24">
        <v>153</v>
      </c>
      <c r="F19" s="24" t="s">
        <v>2</v>
      </c>
      <c r="G19" s="25">
        <v>3</v>
      </c>
      <c r="H19" s="26" t="s">
        <v>4</v>
      </c>
      <c r="I19" s="25">
        <v>300</v>
      </c>
      <c r="J19" s="77" t="s">
        <v>6</v>
      </c>
      <c r="K19" s="94">
        <f t="shared" si="0"/>
        <v>759</v>
      </c>
      <c r="L19" s="101"/>
      <c r="M19" s="73">
        <v>12</v>
      </c>
    </row>
    <row r="20" spans="1:13" ht="17" thickBot="1">
      <c r="A20" s="27" t="s">
        <v>26</v>
      </c>
      <c r="B20" s="139" t="s">
        <v>125</v>
      </c>
      <c r="C20" s="139" t="s">
        <v>132</v>
      </c>
      <c r="D20" s="33" t="s">
        <v>105</v>
      </c>
      <c r="E20" s="28">
        <v>149</v>
      </c>
      <c r="F20" s="28" t="s">
        <v>2</v>
      </c>
      <c r="G20" s="29">
        <v>3</v>
      </c>
      <c r="H20" s="26" t="s">
        <v>4</v>
      </c>
      <c r="I20" s="29">
        <v>300</v>
      </c>
      <c r="J20" s="78" t="s">
        <v>6</v>
      </c>
      <c r="K20" s="95">
        <f t="shared" si="0"/>
        <v>747</v>
      </c>
      <c r="L20" s="99">
        <f>SUM(K18:K20)</f>
        <v>2364</v>
      </c>
      <c r="M20" s="73">
        <v>13</v>
      </c>
    </row>
    <row r="21" spans="1:13" ht="16">
      <c r="A21" s="22" t="s">
        <v>29</v>
      </c>
      <c r="B21" s="137" t="s">
        <v>127</v>
      </c>
      <c r="C21" s="137" t="s">
        <v>30</v>
      </c>
      <c r="D21" s="32" t="s">
        <v>168</v>
      </c>
      <c r="E21" s="24">
        <v>106</v>
      </c>
      <c r="F21" s="24" t="s">
        <v>2</v>
      </c>
      <c r="G21" s="25">
        <v>3</v>
      </c>
      <c r="H21" s="26" t="s">
        <v>4</v>
      </c>
      <c r="I21" s="25">
        <v>300</v>
      </c>
      <c r="J21" s="77" t="s">
        <v>6</v>
      </c>
      <c r="K21" s="94">
        <f t="shared" si="0"/>
        <v>618</v>
      </c>
      <c r="L21" s="100" t="s">
        <v>160</v>
      </c>
      <c r="M21" s="73">
        <v>15</v>
      </c>
    </row>
    <row r="22" spans="1:13" ht="16">
      <c r="A22" s="22" t="s">
        <v>29</v>
      </c>
      <c r="B22" s="137" t="s">
        <v>127</v>
      </c>
      <c r="C22" s="137" t="s">
        <v>30</v>
      </c>
      <c r="D22" s="32" t="s">
        <v>33</v>
      </c>
      <c r="E22" s="24">
        <v>104</v>
      </c>
      <c r="F22" s="24" t="s">
        <v>2</v>
      </c>
      <c r="G22" s="25">
        <v>3</v>
      </c>
      <c r="H22" s="26" t="s">
        <v>4</v>
      </c>
      <c r="I22" s="25">
        <v>300</v>
      </c>
      <c r="J22" s="77" t="s">
        <v>6</v>
      </c>
      <c r="K22" s="94">
        <f>E22*G22+I22</f>
        <v>612</v>
      </c>
      <c r="L22" s="86"/>
      <c r="M22" s="73">
        <v>16</v>
      </c>
    </row>
    <row r="23" spans="1:13" ht="16">
      <c r="A23" s="22" t="s">
        <v>29</v>
      </c>
      <c r="B23" s="137" t="s">
        <v>127</v>
      </c>
      <c r="C23" s="137" t="s">
        <v>49</v>
      </c>
      <c r="D23" s="32" t="s">
        <v>79</v>
      </c>
      <c r="E23" s="24">
        <v>256</v>
      </c>
      <c r="F23" s="24" t="s">
        <v>2</v>
      </c>
      <c r="G23" s="25">
        <v>3</v>
      </c>
      <c r="H23" s="26" t="s">
        <v>4</v>
      </c>
      <c r="I23" s="25">
        <v>300</v>
      </c>
      <c r="J23" s="77" t="s">
        <v>6</v>
      </c>
      <c r="K23" s="94">
        <f t="shared" si="0"/>
        <v>1068</v>
      </c>
      <c r="L23" s="81"/>
      <c r="M23" s="73">
        <v>17</v>
      </c>
    </row>
    <row r="24" spans="1:13" ht="16">
      <c r="A24" s="22" t="s">
        <v>29</v>
      </c>
      <c r="B24" s="137" t="s">
        <v>127</v>
      </c>
      <c r="C24" s="137" t="s">
        <v>49</v>
      </c>
      <c r="D24" s="32" t="s">
        <v>135</v>
      </c>
      <c r="E24" s="24">
        <v>137</v>
      </c>
      <c r="F24" s="24" t="s">
        <v>2</v>
      </c>
      <c r="G24" s="25">
        <v>3</v>
      </c>
      <c r="H24" s="26" t="s">
        <v>4</v>
      </c>
      <c r="I24" s="25">
        <v>300</v>
      </c>
      <c r="J24" s="77" t="s">
        <v>6</v>
      </c>
      <c r="K24" s="94">
        <v>711</v>
      </c>
      <c r="L24" s="81"/>
      <c r="M24" s="73">
        <v>18</v>
      </c>
    </row>
    <row r="25" spans="1:13" ht="16">
      <c r="A25" s="36" t="s">
        <v>29</v>
      </c>
      <c r="B25" s="137" t="s">
        <v>127</v>
      </c>
      <c r="C25" s="137" t="s">
        <v>49</v>
      </c>
      <c r="D25" s="32" t="s">
        <v>35</v>
      </c>
      <c r="E25" s="24">
        <v>123</v>
      </c>
      <c r="F25" s="24" t="s">
        <v>2</v>
      </c>
      <c r="G25" s="25">
        <v>3</v>
      </c>
      <c r="H25" s="26" t="s">
        <v>4</v>
      </c>
      <c r="I25" s="25">
        <v>300</v>
      </c>
      <c r="J25" s="77" t="s">
        <v>6</v>
      </c>
      <c r="K25" s="94">
        <f t="shared" ref="K25:K30" si="1">E25*G25+I25</f>
        <v>669</v>
      </c>
      <c r="L25" s="81"/>
      <c r="M25" s="73">
        <v>19</v>
      </c>
    </row>
    <row r="26" spans="1:13" ht="16">
      <c r="A26" s="36" t="s">
        <v>29</v>
      </c>
      <c r="B26" s="137" t="s">
        <v>127</v>
      </c>
      <c r="C26" s="137" t="s">
        <v>49</v>
      </c>
      <c r="D26" s="32" t="s">
        <v>183</v>
      </c>
      <c r="E26" s="24">
        <v>0</v>
      </c>
      <c r="F26" s="24" t="s">
        <v>2</v>
      </c>
      <c r="G26" s="25">
        <v>3</v>
      </c>
      <c r="H26" s="26" t="s">
        <v>4</v>
      </c>
      <c r="I26" s="25">
        <v>300</v>
      </c>
      <c r="J26" s="77" t="s">
        <v>6</v>
      </c>
      <c r="K26" s="94">
        <f t="shared" si="1"/>
        <v>300</v>
      </c>
      <c r="L26" s="86"/>
      <c r="M26" s="73">
        <v>20</v>
      </c>
    </row>
    <row r="27" spans="1:13" ht="16">
      <c r="A27" s="22" t="s">
        <v>29</v>
      </c>
      <c r="B27" s="137" t="s">
        <v>127</v>
      </c>
      <c r="C27" s="137" t="s">
        <v>123</v>
      </c>
      <c r="D27" s="32" t="s">
        <v>81</v>
      </c>
      <c r="E27" s="24">
        <v>99</v>
      </c>
      <c r="F27" s="24" t="s">
        <v>2</v>
      </c>
      <c r="G27" s="25">
        <v>3</v>
      </c>
      <c r="H27" s="26" t="s">
        <v>4</v>
      </c>
      <c r="I27" s="25">
        <v>300</v>
      </c>
      <c r="J27" s="77" t="s">
        <v>6</v>
      </c>
      <c r="K27" s="94">
        <f t="shared" si="1"/>
        <v>597</v>
      </c>
      <c r="L27" s="86"/>
      <c r="M27" s="73">
        <v>21</v>
      </c>
    </row>
    <row r="28" spans="1:13" ht="16">
      <c r="A28" s="22" t="s">
        <v>29</v>
      </c>
      <c r="B28" s="137" t="s">
        <v>127</v>
      </c>
      <c r="C28" s="137" t="s">
        <v>123</v>
      </c>
      <c r="D28" s="32" t="s">
        <v>144</v>
      </c>
      <c r="E28" s="24">
        <v>121</v>
      </c>
      <c r="F28" s="24" t="s">
        <v>2</v>
      </c>
      <c r="G28" s="25">
        <v>3</v>
      </c>
      <c r="H28" s="26" t="s">
        <v>4</v>
      </c>
      <c r="I28" s="25">
        <v>300</v>
      </c>
      <c r="J28" s="77" t="s">
        <v>21</v>
      </c>
      <c r="K28" s="94">
        <f t="shared" si="1"/>
        <v>663</v>
      </c>
      <c r="L28" s="87"/>
      <c r="M28" s="73">
        <v>22</v>
      </c>
    </row>
    <row r="29" spans="1:13" ht="16">
      <c r="A29" s="22" t="s">
        <v>29</v>
      </c>
      <c r="B29" s="137" t="s">
        <v>127</v>
      </c>
      <c r="C29" s="137" t="s">
        <v>184</v>
      </c>
      <c r="D29" s="32" t="s">
        <v>31</v>
      </c>
      <c r="E29" s="24">
        <v>147</v>
      </c>
      <c r="F29" s="24" t="s">
        <v>2</v>
      </c>
      <c r="G29" s="25">
        <v>3</v>
      </c>
      <c r="H29" s="26" t="s">
        <v>4</v>
      </c>
      <c r="I29" s="25">
        <v>300</v>
      </c>
      <c r="J29" s="77" t="s">
        <v>21</v>
      </c>
      <c r="K29" s="94">
        <f t="shared" si="1"/>
        <v>741</v>
      </c>
      <c r="L29" s="87"/>
      <c r="M29" s="73">
        <v>23</v>
      </c>
    </row>
    <row r="30" spans="1:13" ht="17" thickBot="1">
      <c r="A30" s="27" t="s">
        <v>29</v>
      </c>
      <c r="B30" s="137" t="s">
        <v>127</v>
      </c>
      <c r="C30" s="137" t="s">
        <v>184</v>
      </c>
      <c r="D30" s="32" t="s">
        <v>98</v>
      </c>
      <c r="E30" s="108">
        <v>147</v>
      </c>
      <c r="F30" s="28" t="s">
        <v>2</v>
      </c>
      <c r="G30" s="29">
        <v>3</v>
      </c>
      <c r="H30" s="26" t="s">
        <v>4</v>
      </c>
      <c r="I30" s="29">
        <v>300</v>
      </c>
      <c r="J30" s="78" t="s">
        <v>21</v>
      </c>
      <c r="K30" s="94">
        <f t="shared" si="1"/>
        <v>741</v>
      </c>
      <c r="L30" s="118">
        <v>6720</v>
      </c>
      <c r="M30" s="73">
        <v>24</v>
      </c>
    </row>
    <row r="31" spans="1:13" ht="16">
      <c r="A31" s="36"/>
      <c r="B31" s="137"/>
      <c r="C31" s="137"/>
      <c r="D31" s="31"/>
      <c r="E31" s="24"/>
      <c r="F31" s="24"/>
      <c r="G31" s="25"/>
      <c r="H31" s="26"/>
      <c r="I31" s="25"/>
      <c r="J31" s="77"/>
      <c r="K31" s="93"/>
      <c r="L31" s="85" t="s">
        <v>161</v>
      </c>
    </row>
    <row r="32" spans="1:13" ht="16">
      <c r="A32" s="36" t="s">
        <v>36</v>
      </c>
      <c r="B32" s="137" t="s">
        <v>167</v>
      </c>
      <c r="C32" s="137" t="s">
        <v>208</v>
      </c>
      <c r="D32" s="147" t="s">
        <v>207</v>
      </c>
      <c r="E32" s="165">
        <v>210</v>
      </c>
      <c r="F32" s="165" t="s">
        <v>2</v>
      </c>
      <c r="G32" s="25">
        <v>3</v>
      </c>
      <c r="H32" s="26" t="s">
        <v>4</v>
      </c>
      <c r="I32" s="25">
        <v>300</v>
      </c>
      <c r="J32" s="26" t="s">
        <v>6</v>
      </c>
      <c r="K32" s="109">
        <v>930</v>
      </c>
      <c r="L32" s="85"/>
      <c r="M32" s="73">
        <v>25</v>
      </c>
    </row>
    <row r="33" spans="1:22" ht="17" thickBot="1">
      <c r="A33" s="27" t="s">
        <v>36</v>
      </c>
      <c r="B33" s="139" t="s">
        <v>167</v>
      </c>
      <c r="C33" s="139" t="s">
        <v>37</v>
      </c>
      <c r="D33" s="33" t="s">
        <v>27</v>
      </c>
      <c r="E33" s="28">
        <v>215</v>
      </c>
      <c r="F33" s="28" t="s">
        <v>2</v>
      </c>
      <c r="G33" s="29">
        <v>3</v>
      </c>
      <c r="H33" s="26" t="s">
        <v>4</v>
      </c>
      <c r="I33" s="29">
        <v>300</v>
      </c>
      <c r="J33" s="78" t="s">
        <v>6</v>
      </c>
      <c r="K33" s="95">
        <f t="shared" si="0"/>
        <v>945</v>
      </c>
      <c r="L33" s="102">
        <f>SUM(K31:K33)</f>
        <v>1875</v>
      </c>
      <c r="M33" s="73">
        <v>26</v>
      </c>
    </row>
    <row r="34" spans="1:22" ht="16">
      <c r="A34" s="22" t="s">
        <v>204</v>
      </c>
      <c r="B34" s="137" t="s">
        <v>198</v>
      </c>
      <c r="C34" s="137" t="s">
        <v>41</v>
      </c>
      <c r="D34" s="32" t="s">
        <v>39</v>
      </c>
      <c r="E34" s="24">
        <v>58</v>
      </c>
      <c r="F34" s="24" t="s">
        <v>2</v>
      </c>
      <c r="G34" s="25">
        <v>3</v>
      </c>
      <c r="H34" s="26" t="s">
        <v>4</v>
      </c>
      <c r="I34" s="25">
        <v>300</v>
      </c>
      <c r="J34" s="77" t="s">
        <v>6</v>
      </c>
      <c r="K34" s="94">
        <v>474</v>
      </c>
      <c r="L34" s="85" t="s">
        <v>106</v>
      </c>
      <c r="M34" s="73">
        <v>27</v>
      </c>
    </row>
    <row r="35" spans="1:22" ht="17" thickBot="1">
      <c r="A35" s="22" t="s">
        <v>204</v>
      </c>
      <c r="B35" s="137" t="s">
        <v>198</v>
      </c>
      <c r="C35" s="139" t="s">
        <v>37</v>
      </c>
      <c r="D35" s="33" t="s">
        <v>85</v>
      </c>
      <c r="E35" s="28">
        <v>91</v>
      </c>
      <c r="F35" s="28" t="s">
        <v>2</v>
      </c>
      <c r="G35" s="29">
        <v>3</v>
      </c>
      <c r="H35" s="26" t="s">
        <v>4</v>
      </c>
      <c r="I35" s="29">
        <v>300</v>
      </c>
      <c r="J35" s="78" t="s">
        <v>21</v>
      </c>
      <c r="K35" s="95">
        <v>573</v>
      </c>
      <c r="L35" s="103">
        <f>SUM(K34:K35)</f>
        <v>1047</v>
      </c>
      <c r="M35" s="73">
        <v>28</v>
      </c>
    </row>
    <row r="36" spans="1:22" ht="16">
      <c r="A36" s="22" t="s">
        <v>38</v>
      </c>
      <c r="B36" s="137" t="s">
        <v>197</v>
      </c>
      <c r="C36" s="137" t="s">
        <v>37</v>
      </c>
      <c r="D36" s="32" t="s">
        <v>173</v>
      </c>
      <c r="E36" s="24">
        <v>114</v>
      </c>
      <c r="F36" s="24" t="s">
        <v>2</v>
      </c>
      <c r="G36" s="25">
        <v>3</v>
      </c>
      <c r="H36" s="26" t="s">
        <v>4</v>
      </c>
      <c r="I36" s="25">
        <v>300</v>
      </c>
      <c r="J36" s="77" t="s">
        <v>21</v>
      </c>
      <c r="K36" s="94">
        <v>642</v>
      </c>
      <c r="L36" s="85" t="s">
        <v>107</v>
      </c>
      <c r="M36" s="73">
        <v>29</v>
      </c>
    </row>
    <row r="37" spans="1:22" ht="16">
      <c r="A37" s="22" t="s">
        <v>38</v>
      </c>
      <c r="B37" s="137" t="s">
        <v>197</v>
      </c>
      <c r="C37" s="137" t="s">
        <v>114</v>
      </c>
      <c r="D37" s="32" t="s">
        <v>174</v>
      </c>
      <c r="E37" s="24">
        <v>97</v>
      </c>
      <c r="F37" s="24" t="s">
        <v>2</v>
      </c>
      <c r="G37" s="25">
        <v>3</v>
      </c>
      <c r="H37" s="26" t="s">
        <v>4</v>
      </c>
      <c r="I37" s="25">
        <v>300</v>
      </c>
      <c r="J37" s="77" t="s">
        <v>21</v>
      </c>
      <c r="K37" s="94">
        <v>591</v>
      </c>
      <c r="L37" s="86"/>
      <c r="M37" s="73">
        <v>30</v>
      </c>
    </row>
    <row r="38" spans="1:22" ht="17" thickBot="1">
      <c r="A38" s="27" t="s">
        <v>38</v>
      </c>
      <c r="B38" s="137" t="s">
        <v>197</v>
      </c>
      <c r="C38" s="139" t="s">
        <v>30</v>
      </c>
      <c r="D38" s="33" t="s">
        <v>82</v>
      </c>
      <c r="E38" s="28">
        <v>116</v>
      </c>
      <c r="F38" s="28" t="s">
        <v>2</v>
      </c>
      <c r="G38" s="29">
        <v>3</v>
      </c>
      <c r="H38" s="26" t="s">
        <v>4</v>
      </c>
      <c r="I38" s="29">
        <v>300</v>
      </c>
      <c r="J38" s="78" t="s">
        <v>6</v>
      </c>
      <c r="K38" s="95">
        <v>648</v>
      </c>
      <c r="L38" s="102">
        <f>SUM(K36:K38)</f>
        <v>1881</v>
      </c>
      <c r="M38" s="73">
        <v>31</v>
      </c>
    </row>
    <row r="39" spans="1:22" ht="16">
      <c r="A39" s="22" t="s">
        <v>40</v>
      </c>
      <c r="B39" s="137" t="s">
        <v>196</v>
      </c>
      <c r="C39" s="137" t="s">
        <v>41</v>
      </c>
      <c r="D39" s="32" t="s">
        <v>42</v>
      </c>
      <c r="E39" s="24">
        <v>85</v>
      </c>
      <c r="F39" s="24" t="s">
        <v>2</v>
      </c>
      <c r="G39" s="25">
        <v>3</v>
      </c>
      <c r="H39" s="26" t="s">
        <v>4</v>
      </c>
      <c r="I39" s="25">
        <v>300</v>
      </c>
      <c r="J39" s="77" t="s">
        <v>6</v>
      </c>
      <c r="K39" s="94">
        <f>E39*G39+I39</f>
        <v>555</v>
      </c>
      <c r="L39" s="85" t="s">
        <v>157</v>
      </c>
      <c r="M39" s="73">
        <v>32</v>
      </c>
    </row>
    <row r="40" spans="1:22" ht="16">
      <c r="A40" s="22" t="s">
        <v>40</v>
      </c>
      <c r="B40" s="137" t="s">
        <v>196</v>
      </c>
      <c r="C40" s="137" t="s">
        <v>45</v>
      </c>
      <c r="D40" s="32" t="s">
        <v>59</v>
      </c>
      <c r="E40" s="24">
        <v>107</v>
      </c>
      <c r="F40" s="24" t="s">
        <v>2</v>
      </c>
      <c r="G40" s="25">
        <v>3</v>
      </c>
      <c r="H40" s="26" t="s">
        <v>4</v>
      </c>
      <c r="I40" s="25">
        <v>300</v>
      </c>
      <c r="J40" s="77" t="s">
        <v>6</v>
      </c>
      <c r="K40" s="94">
        <f>E40*G40+I40</f>
        <v>621</v>
      </c>
      <c r="L40" s="86"/>
      <c r="M40" s="73">
        <v>33</v>
      </c>
    </row>
    <row r="41" spans="1:22" ht="16">
      <c r="A41" s="22" t="s">
        <v>87</v>
      </c>
      <c r="B41" s="137" t="s">
        <v>196</v>
      </c>
      <c r="C41" s="137" t="s">
        <v>45</v>
      </c>
      <c r="D41" s="32" t="s">
        <v>145</v>
      </c>
      <c r="E41" s="24">
        <v>106</v>
      </c>
      <c r="F41" s="24" t="s">
        <v>2</v>
      </c>
      <c r="G41" s="25">
        <v>3</v>
      </c>
      <c r="H41" s="26" t="s">
        <v>4</v>
      </c>
      <c r="I41" s="25">
        <v>300</v>
      </c>
      <c r="J41" s="77" t="s">
        <v>21</v>
      </c>
      <c r="K41" s="94">
        <f>E41*G41+I41</f>
        <v>618</v>
      </c>
      <c r="L41" s="86"/>
      <c r="M41" s="73">
        <v>34</v>
      </c>
    </row>
    <row r="42" spans="1:22" ht="16">
      <c r="A42" s="22" t="s">
        <v>40</v>
      </c>
      <c r="B42" s="137" t="s">
        <v>196</v>
      </c>
      <c r="C42" s="137" t="s">
        <v>30</v>
      </c>
      <c r="D42" s="32" t="s">
        <v>141</v>
      </c>
      <c r="E42" s="24">
        <v>152</v>
      </c>
      <c r="F42" s="24" t="s">
        <v>2</v>
      </c>
      <c r="G42" s="25">
        <v>3</v>
      </c>
      <c r="H42" s="26" t="s">
        <v>4</v>
      </c>
      <c r="I42" s="25">
        <v>300</v>
      </c>
      <c r="J42" s="77" t="s">
        <v>21</v>
      </c>
      <c r="K42" s="94">
        <v>756</v>
      </c>
      <c r="L42" s="83"/>
      <c r="M42" s="73">
        <v>35</v>
      </c>
    </row>
    <row r="43" spans="1:22" ht="16">
      <c r="A43" s="36" t="s">
        <v>40</v>
      </c>
      <c r="B43" s="137" t="s">
        <v>196</v>
      </c>
      <c r="C43" s="137" t="s">
        <v>37</v>
      </c>
      <c r="D43" s="147" t="s">
        <v>182</v>
      </c>
      <c r="E43" s="24">
        <v>0</v>
      </c>
      <c r="F43" s="24" t="s">
        <v>2</v>
      </c>
      <c r="G43" s="25">
        <v>3</v>
      </c>
      <c r="H43" s="26" t="s">
        <v>4</v>
      </c>
      <c r="I43" s="25">
        <v>300</v>
      </c>
      <c r="J43" s="77" t="s">
        <v>21</v>
      </c>
      <c r="K43" s="109">
        <v>300</v>
      </c>
      <c r="L43" s="83"/>
      <c r="M43" s="73">
        <v>36</v>
      </c>
    </row>
    <row r="44" spans="1:22" ht="15" customHeight="1" thickBot="1">
      <c r="A44" s="27" t="s">
        <v>40</v>
      </c>
      <c r="B44" s="137" t="s">
        <v>196</v>
      </c>
      <c r="C44" s="139" t="s">
        <v>37</v>
      </c>
      <c r="D44" s="33" t="s">
        <v>108</v>
      </c>
      <c r="E44" s="28">
        <v>131</v>
      </c>
      <c r="F44" s="28" t="s">
        <v>2</v>
      </c>
      <c r="G44" s="29">
        <v>3</v>
      </c>
      <c r="H44" s="26" t="s">
        <v>4</v>
      </c>
      <c r="I44" s="29">
        <v>300</v>
      </c>
      <c r="J44" s="77" t="s">
        <v>21</v>
      </c>
      <c r="K44" s="95">
        <f>E44*G44+I44</f>
        <v>693</v>
      </c>
      <c r="L44" s="104">
        <f>SUM(K39:K44)</f>
        <v>3543</v>
      </c>
      <c r="M44" s="73">
        <v>37</v>
      </c>
    </row>
    <row r="45" spans="1:22" ht="16">
      <c r="A45" s="34" t="s">
        <v>43</v>
      </c>
      <c r="B45" s="137" t="s">
        <v>199</v>
      </c>
      <c r="C45" s="138" t="s">
        <v>37</v>
      </c>
      <c r="D45" s="31" t="s">
        <v>151</v>
      </c>
      <c r="E45" s="19">
        <v>141</v>
      </c>
      <c r="F45" s="19" t="s">
        <v>2</v>
      </c>
      <c r="G45" s="20">
        <v>3</v>
      </c>
      <c r="H45" s="26" t="s">
        <v>4</v>
      </c>
      <c r="I45" s="20">
        <v>300</v>
      </c>
      <c r="J45" s="76" t="s">
        <v>6</v>
      </c>
      <c r="K45" s="93">
        <f t="shared" ref="K45:K62" si="2">E45*G45+I45</f>
        <v>723</v>
      </c>
      <c r="L45" s="88" t="s">
        <v>158</v>
      </c>
      <c r="M45" s="73">
        <v>38</v>
      </c>
    </row>
    <row r="46" spans="1:22" ht="17" thickBot="1">
      <c r="A46" s="35" t="s">
        <v>43</v>
      </c>
      <c r="B46" s="137" t="s">
        <v>199</v>
      </c>
      <c r="C46" s="139" t="s">
        <v>99</v>
      </c>
      <c r="D46" s="33" t="s">
        <v>138</v>
      </c>
      <c r="E46" s="28">
        <v>155</v>
      </c>
      <c r="F46" s="28" t="s">
        <v>2</v>
      </c>
      <c r="G46" s="29">
        <v>3</v>
      </c>
      <c r="H46" s="26" t="s">
        <v>4</v>
      </c>
      <c r="I46" s="29">
        <v>300</v>
      </c>
      <c r="J46" s="78" t="s">
        <v>6</v>
      </c>
      <c r="K46" s="95">
        <f t="shared" si="2"/>
        <v>765</v>
      </c>
      <c r="L46" s="102">
        <f>SUM(K45:K46)</f>
        <v>1488</v>
      </c>
      <c r="M46" s="73">
        <v>39</v>
      </c>
    </row>
    <row r="47" spans="1:22" ht="16">
      <c r="A47" s="22" t="s">
        <v>44</v>
      </c>
      <c r="B47" s="137" t="s">
        <v>192</v>
      </c>
      <c r="C47" s="137" t="s">
        <v>45</v>
      </c>
      <c r="D47" s="32" t="s">
        <v>146</v>
      </c>
      <c r="E47" s="24">
        <v>121</v>
      </c>
      <c r="F47" s="24" t="s">
        <v>2</v>
      </c>
      <c r="G47" s="25">
        <v>3</v>
      </c>
      <c r="H47" s="26" t="s">
        <v>4</v>
      </c>
      <c r="I47" s="25">
        <v>300</v>
      </c>
      <c r="J47" s="77" t="s">
        <v>6</v>
      </c>
      <c r="K47" s="94">
        <f t="shared" si="2"/>
        <v>663</v>
      </c>
      <c r="L47" s="88" t="s">
        <v>159</v>
      </c>
      <c r="M47" s="73">
        <v>40</v>
      </c>
      <c r="V47" s="73"/>
    </row>
    <row r="48" spans="1:22" ht="16">
      <c r="A48" s="22" t="s">
        <v>44</v>
      </c>
      <c r="B48" s="137" t="s">
        <v>192</v>
      </c>
      <c r="C48" s="137" t="s">
        <v>45</v>
      </c>
      <c r="D48" s="32" t="s">
        <v>46</v>
      </c>
      <c r="E48" s="24">
        <v>149</v>
      </c>
      <c r="F48" s="24" t="s">
        <v>47</v>
      </c>
      <c r="G48" s="25">
        <v>3</v>
      </c>
      <c r="H48" s="26" t="s">
        <v>4</v>
      </c>
      <c r="I48" s="25">
        <v>300</v>
      </c>
      <c r="J48" s="77" t="s">
        <v>21</v>
      </c>
      <c r="K48" s="94">
        <f t="shared" si="2"/>
        <v>747</v>
      </c>
      <c r="L48" s="81"/>
      <c r="M48" s="73">
        <v>41</v>
      </c>
      <c r="V48" s="73"/>
    </row>
    <row r="49" spans="1:22" ht="16">
      <c r="A49" s="22" t="s">
        <v>44</v>
      </c>
      <c r="B49" s="137" t="s">
        <v>192</v>
      </c>
      <c r="C49" s="137" t="s">
        <v>45</v>
      </c>
      <c r="D49" s="32" t="s">
        <v>110</v>
      </c>
      <c r="E49" s="24">
        <v>115</v>
      </c>
      <c r="F49" s="24" t="s">
        <v>2</v>
      </c>
      <c r="G49" s="25">
        <v>3</v>
      </c>
      <c r="H49" s="26" t="s">
        <v>4</v>
      </c>
      <c r="I49" s="25">
        <v>300</v>
      </c>
      <c r="J49" s="77" t="s">
        <v>6</v>
      </c>
      <c r="K49" s="94">
        <f>E49*G49+I49</f>
        <v>645</v>
      </c>
      <c r="L49" s="81"/>
      <c r="M49" s="73">
        <v>42</v>
      </c>
      <c r="P49" s="40"/>
      <c r="V49" s="73"/>
    </row>
    <row r="50" spans="1:22" ht="16">
      <c r="A50" s="22" t="s">
        <v>44</v>
      </c>
      <c r="B50" s="137" t="s">
        <v>192</v>
      </c>
      <c r="C50" s="137" t="s">
        <v>41</v>
      </c>
      <c r="D50" s="32" t="s">
        <v>48</v>
      </c>
      <c r="E50" s="24">
        <v>54</v>
      </c>
      <c r="F50" s="24" t="s">
        <v>2</v>
      </c>
      <c r="G50" s="25">
        <v>3</v>
      </c>
      <c r="H50" s="26" t="s">
        <v>4</v>
      </c>
      <c r="I50" s="25">
        <v>300</v>
      </c>
      <c r="J50" s="77" t="s">
        <v>21</v>
      </c>
      <c r="K50" s="94">
        <f t="shared" si="2"/>
        <v>462</v>
      </c>
      <c r="L50" s="89"/>
      <c r="M50" s="73">
        <v>43</v>
      </c>
      <c r="P50" s="40"/>
      <c r="V50" s="73"/>
    </row>
    <row r="51" spans="1:22" ht="16">
      <c r="A51" s="22" t="s">
        <v>44</v>
      </c>
      <c r="B51" s="137" t="s">
        <v>192</v>
      </c>
      <c r="C51" s="137" t="s">
        <v>185</v>
      </c>
      <c r="D51" s="32" t="s">
        <v>179</v>
      </c>
      <c r="E51" s="24">
        <v>112</v>
      </c>
      <c r="F51" s="24" t="s">
        <v>2</v>
      </c>
      <c r="G51" s="25">
        <v>3</v>
      </c>
      <c r="H51" s="26" t="s">
        <v>4</v>
      </c>
      <c r="I51" s="25">
        <v>300</v>
      </c>
      <c r="J51" s="77" t="s">
        <v>21</v>
      </c>
      <c r="K51" s="94">
        <f t="shared" si="2"/>
        <v>636</v>
      </c>
      <c r="L51" s="89"/>
      <c r="M51" s="73">
        <v>44</v>
      </c>
      <c r="P51" s="40"/>
      <c r="V51" s="154"/>
    </row>
    <row r="52" spans="1:22" ht="16">
      <c r="A52" s="22" t="s">
        <v>44</v>
      </c>
      <c r="B52" s="137" t="s">
        <v>192</v>
      </c>
      <c r="C52" s="137" t="s">
        <v>185</v>
      </c>
      <c r="D52" s="32" t="s">
        <v>83</v>
      </c>
      <c r="E52" s="24">
        <v>94</v>
      </c>
      <c r="F52" s="24" t="s">
        <v>2</v>
      </c>
      <c r="G52" s="25">
        <v>3</v>
      </c>
      <c r="H52" s="26" t="s">
        <v>4</v>
      </c>
      <c r="I52" s="25">
        <v>300</v>
      </c>
      <c r="J52" s="77" t="s">
        <v>21</v>
      </c>
      <c r="K52" s="94">
        <f>E52*G52+I52</f>
        <v>582</v>
      </c>
      <c r="L52" s="89"/>
      <c r="M52" s="73">
        <v>45</v>
      </c>
      <c r="P52" s="40"/>
      <c r="V52" s="154"/>
    </row>
    <row r="53" spans="1:22" ht="16">
      <c r="A53" s="22" t="s">
        <v>44</v>
      </c>
      <c r="B53" s="137" t="s">
        <v>192</v>
      </c>
      <c r="C53" s="137" t="s">
        <v>50</v>
      </c>
      <c r="D53" s="32" t="s">
        <v>186</v>
      </c>
      <c r="E53" s="24">
        <v>137</v>
      </c>
      <c r="F53" s="24" t="s">
        <v>2</v>
      </c>
      <c r="G53" s="25">
        <v>3</v>
      </c>
      <c r="H53" s="26" t="s">
        <v>4</v>
      </c>
      <c r="I53" s="25">
        <v>300</v>
      </c>
      <c r="J53" s="77" t="s">
        <v>21</v>
      </c>
      <c r="K53" s="94">
        <f>E53*G53+I53</f>
        <v>711</v>
      </c>
      <c r="L53" s="89"/>
      <c r="M53" s="73">
        <v>46</v>
      </c>
      <c r="P53" s="40"/>
      <c r="V53" s="154"/>
    </row>
    <row r="54" spans="1:22" ht="16">
      <c r="A54" s="22" t="s">
        <v>44</v>
      </c>
      <c r="B54" s="137" t="s">
        <v>192</v>
      </c>
      <c r="C54" s="137" t="s">
        <v>49</v>
      </c>
      <c r="D54" s="32" t="s">
        <v>147</v>
      </c>
      <c r="E54" s="24">
        <v>126</v>
      </c>
      <c r="F54" s="24" t="s">
        <v>2</v>
      </c>
      <c r="G54" s="25">
        <v>3</v>
      </c>
      <c r="H54" s="26" t="s">
        <v>4</v>
      </c>
      <c r="I54" s="25">
        <v>300</v>
      </c>
      <c r="J54" s="77" t="s">
        <v>21</v>
      </c>
      <c r="K54" s="94">
        <f>E54*G54+I54</f>
        <v>678</v>
      </c>
      <c r="L54" s="82"/>
      <c r="M54" s="73">
        <v>47</v>
      </c>
      <c r="V54" s="154"/>
    </row>
    <row r="55" spans="1:22" ht="16">
      <c r="A55" s="22" t="s">
        <v>44</v>
      </c>
      <c r="B55" s="137" t="s">
        <v>192</v>
      </c>
      <c r="C55" s="137" t="s">
        <v>30</v>
      </c>
      <c r="D55" s="32" t="s">
        <v>152</v>
      </c>
      <c r="E55" s="24">
        <v>95</v>
      </c>
      <c r="F55" s="24" t="s">
        <v>2</v>
      </c>
      <c r="G55" s="25">
        <v>3</v>
      </c>
      <c r="H55" s="26" t="s">
        <v>4</v>
      </c>
      <c r="I55" s="25">
        <v>300</v>
      </c>
      <c r="J55" s="77" t="s">
        <v>21</v>
      </c>
      <c r="K55" s="94">
        <f>E55*G55+I55</f>
        <v>585</v>
      </c>
      <c r="L55" s="82"/>
      <c r="M55" s="73">
        <v>49</v>
      </c>
      <c r="V55" s="154"/>
    </row>
    <row r="56" spans="1:22" ht="16">
      <c r="A56" s="22" t="s">
        <v>44</v>
      </c>
      <c r="B56" s="137" t="s">
        <v>192</v>
      </c>
      <c r="C56" s="137" t="s">
        <v>30</v>
      </c>
      <c r="D56" s="32" t="s">
        <v>58</v>
      </c>
      <c r="E56" s="24">
        <v>125</v>
      </c>
      <c r="F56" s="24" t="s">
        <v>2</v>
      </c>
      <c r="G56" s="25">
        <v>3</v>
      </c>
      <c r="H56" s="26" t="s">
        <v>4</v>
      </c>
      <c r="I56" s="25">
        <v>300</v>
      </c>
      <c r="J56" s="77" t="s">
        <v>6</v>
      </c>
      <c r="K56" s="94">
        <f>E56*G56+I56</f>
        <v>675</v>
      </c>
      <c r="L56" s="82"/>
      <c r="M56" s="73">
        <v>50</v>
      </c>
      <c r="V56" s="154"/>
    </row>
    <row r="57" spans="1:22" ht="16">
      <c r="A57" s="22" t="s">
        <v>44</v>
      </c>
      <c r="B57" s="137" t="s">
        <v>192</v>
      </c>
      <c r="C57" s="137" t="s">
        <v>30</v>
      </c>
      <c r="D57" s="32" t="s">
        <v>143</v>
      </c>
      <c r="E57" s="24">
        <v>82</v>
      </c>
      <c r="F57" s="24" t="s">
        <v>2</v>
      </c>
      <c r="G57" s="25">
        <v>3</v>
      </c>
      <c r="H57" s="26" t="s">
        <v>4</v>
      </c>
      <c r="I57" s="25">
        <v>300</v>
      </c>
      <c r="J57" s="77" t="s">
        <v>6</v>
      </c>
      <c r="K57" s="94">
        <v>546</v>
      </c>
      <c r="L57" s="82"/>
      <c r="M57" s="73">
        <v>51</v>
      </c>
      <c r="V57" s="154"/>
    </row>
    <row r="58" spans="1:22" ht="16">
      <c r="A58" s="22" t="s">
        <v>44</v>
      </c>
      <c r="B58" s="137" t="s">
        <v>192</v>
      </c>
      <c r="C58" s="137" t="s">
        <v>205</v>
      </c>
      <c r="D58" s="32" t="s">
        <v>206</v>
      </c>
      <c r="E58" s="24">
        <v>0</v>
      </c>
      <c r="F58" s="24" t="s">
        <v>2</v>
      </c>
      <c r="G58" s="25">
        <v>3</v>
      </c>
      <c r="H58" s="26" t="s">
        <v>4</v>
      </c>
      <c r="I58" s="25">
        <v>300</v>
      </c>
      <c r="J58" s="77" t="s">
        <v>6</v>
      </c>
      <c r="K58" s="94">
        <v>300</v>
      </c>
      <c r="L58" s="82"/>
      <c r="M58" s="73">
        <v>52</v>
      </c>
      <c r="V58" s="154"/>
    </row>
    <row r="59" spans="1:22" ht="16">
      <c r="A59" s="22" t="s">
        <v>44</v>
      </c>
      <c r="B59" s="137" t="s">
        <v>192</v>
      </c>
      <c r="C59" s="137" t="s">
        <v>195</v>
      </c>
      <c r="D59" s="32" t="s">
        <v>84</v>
      </c>
      <c r="E59" s="134">
        <v>127</v>
      </c>
      <c r="F59" s="24" t="s">
        <v>2</v>
      </c>
      <c r="G59" s="25">
        <v>3</v>
      </c>
      <c r="H59" s="26" t="s">
        <v>4</v>
      </c>
      <c r="I59" s="25">
        <v>300</v>
      </c>
      <c r="J59" s="77" t="s">
        <v>6</v>
      </c>
      <c r="K59" s="94">
        <f>E59*G59+I59</f>
        <v>681</v>
      </c>
      <c r="L59" s="82"/>
      <c r="M59" s="73">
        <v>53</v>
      </c>
      <c r="V59" s="154"/>
    </row>
    <row r="60" spans="1:22" ht="17" thickBot="1">
      <c r="A60" s="22" t="s">
        <v>44</v>
      </c>
      <c r="B60" s="137" t="s">
        <v>192</v>
      </c>
      <c r="C60" s="139" t="s">
        <v>117</v>
      </c>
      <c r="D60" s="33" t="s">
        <v>116</v>
      </c>
      <c r="E60" s="28">
        <v>111</v>
      </c>
      <c r="F60" s="28" t="s">
        <v>2</v>
      </c>
      <c r="G60" s="29">
        <v>3</v>
      </c>
      <c r="H60" s="26" t="s">
        <v>4</v>
      </c>
      <c r="I60" s="29">
        <v>300</v>
      </c>
      <c r="J60" s="78" t="s">
        <v>6</v>
      </c>
      <c r="K60" s="95">
        <f>E60*G60+I60</f>
        <v>633</v>
      </c>
      <c r="L60" s="114">
        <f>SUM(K47:K60)</f>
        <v>8544</v>
      </c>
      <c r="M60" s="73">
        <v>54</v>
      </c>
      <c r="V60" s="154"/>
    </row>
    <row r="61" spans="1:22" ht="16">
      <c r="A61" s="22" t="s">
        <v>89</v>
      </c>
      <c r="B61" s="137" t="s">
        <v>200</v>
      </c>
      <c r="C61" s="137" t="s">
        <v>99</v>
      </c>
      <c r="D61" s="32" t="s">
        <v>100</v>
      </c>
      <c r="E61" s="73">
        <v>199</v>
      </c>
      <c r="F61" s="24" t="s">
        <v>2</v>
      </c>
      <c r="G61" s="25">
        <v>3</v>
      </c>
      <c r="H61" s="26" t="s">
        <v>4</v>
      </c>
      <c r="I61" s="25">
        <v>300</v>
      </c>
      <c r="J61" s="77" t="s">
        <v>21</v>
      </c>
      <c r="K61" s="94">
        <f t="shared" si="2"/>
        <v>897</v>
      </c>
      <c r="L61" s="90" t="s">
        <v>162</v>
      </c>
      <c r="M61" s="73">
        <v>55</v>
      </c>
      <c r="V61" s="154"/>
    </row>
    <row r="62" spans="1:22" ht="17" thickBot="1">
      <c r="A62" s="27" t="s">
        <v>89</v>
      </c>
      <c r="B62" s="137" t="s">
        <v>200</v>
      </c>
      <c r="C62" s="139" t="s">
        <v>37</v>
      </c>
      <c r="D62" s="33" t="s">
        <v>53</v>
      </c>
      <c r="E62" s="28">
        <v>191</v>
      </c>
      <c r="F62" s="28" t="s">
        <v>2</v>
      </c>
      <c r="G62" s="29">
        <v>3</v>
      </c>
      <c r="H62" s="26" t="s">
        <v>4</v>
      </c>
      <c r="I62" s="29">
        <v>300</v>
      </c>
      <c r="J62" s="78" t="s">
        <v>21</v>
      </c>
      <c r="K62" s="95">
        <f t="shared" si="2"/>
        <v>873</v>
      </c>
      <c r="L62" s="114">
        <v>1770</v>
      </c>
      <c r="M62" s="73">
        <v>56</v>
      </c>
      <c r="V62" s="73"/>
    </row>
    <row r="63" spans="1:22" ht="13" customHeight="1">
      <c r="A63" s="22"/>
      <c r="B63" s="137"/>
      <c r="C63" s="137"/>
      <c r="D63" s="32"/>
      <c r="E63" s="24"/>
      <c r="F63" s="24"/>
      <c r="G63" s="25"/>
      <c r="H63" s="26" t="s">
        <v>4</v>
      </c>
      <c r="I63" s="25"/>
      <c r="J63" s="77"/>
      <c r="K63" s="94"/>
      <c r="L63" s="90" t="s">
        <v>93</v>
      </c>
      <c r="V63" s="154"/>
    </row>
    <row r="64" spans="1:22" ht="17" thickBot="1">
      <c r="A64" s="157" t="s">
        <v>90</v>
      </c>
      <c r="B64" s="140" t="s">
        <v>54</v>
      </c>
      <c r="C64" s="140" t="s">
        <v>99</v>
      </c>
      <c r="D64" s="74" t="s">
        <v>115</v>
      </c>
      <c r="E64" s="37">
        <v>129</v>
      </c>
      <c r="F64" s="37" t="s">
        <v>2</v>
      </c>
      <c r="G64" s="38">
        <v>3</v>
      </c>
      <c r="H64" s="26" t="s">
        <v>4</v>
      </c>
      <c r="I64" s="38">
        <v>300</v>
      </c>
      <c r="J64" s="79" t="s">
        <v>6</v>
      </c>
      <c r="K64" s="96">
        <f>E64*G64+I64</f>
        <v>687</v>
      </c>
      <c r="L64" s="118">
        <f>+K64</f>
        <v>687</v>
      </c>
      <c r="M64" s="132">
        <v>57</v>
      </c>
      <c r="V64" s="154"/>
    </row>
    <row r="65" spans="1:22" ht="13" customHeight="1">
      <c r="B65" s="53"/>
      <c r="C65" s="39"/>
      <c r="D65" s="75"/>
      <c r="E65" s="19"/>
      <c r="F65" s="19"/>
      <c r="G65" s="20"/>
      <c r="H65" s="21"/>
      <c r="I65" s="20"/>
      <c r="J65" s="76"/>
      <c r="K65" s="93"/>
      <c r="L65" s="91" t="s">
        <v>94</v>
      </c>
      <c r="V65" s="154" t="s">
        <v>14</v>
      </c>
    </row>
    <row r="66" spans="1:22" s="40" customFormat="1" ht="16" thickBot="1">
      <c r="A66" s="157" t="s">
        <v>91</v>
      </c>
      <c r="B66" s="54" t="s">
        <v>55</v>
      </c>
      <c r="C66" s="54" t="s">
        <v>37</v>
      </c>
      <c r="D66" s="128" t="s">
        <v>148</v>
      </c>
      <c r="E66" s="28">
        <v>103</v>
      </c>
      <c r="F66" s="28" t="s">
        <v>2</v>
      </c>
      <c r="G66" s="29">
        <v>3</v>
      </c>
      <c r="H66" s="26" t="s">
        <v>4</v>
      </c>
      <c r="I66" s="29">
        <v>300</v>
      </c>
      <c r="J66" s="78" t="s">
        <v>6</v>
      </c>
      <c r="K66" s="95">
        <f t="shared" ref="K66:K81" si="3">E66*G66+I66</f>
        <v>609</v>
      </c>
      <c r="L66" s="102">
        <f>SUM(K65:K66)</f>
        <v>609</v>
      </c>
      <c r="M66" s="132">
        <v>58</v>
      </c>
      <c r="V66" s="155"/>
    </row>
    <row r="67" spans="1:22" s="40" customFormat="1">
      <c r="A67" s="22" t="s">
        <v>56</v>
      </c>
      <c r="B67" s="137" t="s">
        <v>193</v>
      </c>
      <c r="C67" s="141" t="s">
        <v>37</v>
      </c>
      <c r="D67" s="32" t="s">
        <v>57</v>
      </c>
      <c r="E67" s="24">
        <v>146</v>
      </c>
      <c r="F67" s="24" t="s">
        <v>2</v>
      </c>
      <c r="G67" s="25">
        <v>3</v>
      </c>
      <c r="H67" s="26" t="s">
        <v>4</v>
      </c>
      <c r="I67" s="25">
        <v>300</v>
      </c>
      <c r="J67" s="77" t="s">
        <v>6</v>
      </c>
      <c r="K67" s="94">
        <v>738</v>
      </c>
      <c r="L67" s="112" t="s">
        <v>95</v>
      </c>
      <c r="M67" s="132">
        <v>59</v>
      </c>
      <c r="V67" s="154"/>
    </row>
    <row r="68" spans="1:22" s="40" customFormat="1" ht="16">
      <c r="A68" s="22" t="s">
        <v>56</v>
      </c>
      <c r="B68" s="137" t="s">
        <v>193</v>
      </c>
      <c r="C68" s="141" t="s">
        <v>37</v>
      </c>
      <c r="D68" s="32" t="s">
        <v>181</v>
      </c>
      <c r="E68" s="24">
        <v>117</v>
      </c>
      <c r="F68" s="24" t="s">
        <v>2</v>
      </c>
      <c r="G68" s="25">
        <v>3</v>
      </c>
      <c r="H68" s="26" t="s">
        <v>4</v>
      </c>
      <c r="I68" s="25">
        <v>300</v>
      </c>
      <c r="J68" s="77" t="s">
        <v>21</v>
      </c>
      <c r="K68" s="94">
        <f t="shared" si="3"/>
        <v>651</v>
      </c>
      <c r="L68" s="113"/>
      <c r="M68" s="132">
        <v>60</v>
      </c>
      <c r="V68" s="73"/>
    </row>
    <row r="69" spans="1:22" s="40" customFormat="1" ht="16">
      <c r="A69" s="22" t="s">
        <v>56</v>
      </c>
      <c r="B69" s="137" t="s">
        <v>193</v>
      </c>
      <c r="C69" s="137" t="s">
        <v>30</v>
      </c>
      <c r="D69" s="32" t="s">
        <v>71</v>
      </c>
      <c r="E69" s="24">
        <v>126</v>
      </c>
      <c r="F69" s="24" t="s">
        <v>2</v>
      </c>
      <c r="G69" s="25">
        <v>3</v>
      </c>
      <c r="H69" s="26" t="s">
        <v>4</v>
      </c>
      <c r="I69" s="25">
        <v>300</v>
      </c>
      <c r="J69" s="77" t="s">
        <v>21</v>
      </c>
      <c r="K69" s="94">
        <f>E69*G69+I69</f>
        <v>678</v>
      </c>
      <c r="L69" s="92"/>
      <c r="M69" s="132">
        <v>61</v>
      </c>
      <c r="V69" s="73"/>
    </row>
    <row r="70" spans="1:22" s="40" customFormat="1" ht="16">
      <c r="A70" s="22" t="s">
        <v>56</v>
      </c>
      <c r="B70" s="137" t="s">
        <v>193</v>
      </c>
      <c r="C70" s="137" t="s">
        <v>30</v>
      </c>
      <c r="D70" s="32" t="s">
        <v>134</v>
      </c>
      <c r="E70" s="129">
        <v>141</v>
      </c>
      <c r="F70" s="24" t="s">
        <v>2</v>
      </c>
      <c r="G70" s="25">
        <v>3</v>
      </c>
      <c r="H70" s="26" t="s">
        <v>4</v>
      </c>
      <c r="I70" s="25">
        <v>300</v>
      </c>
      <c r="J70" s="77" t="s">
        <v>6</v>
      </c>
      <c r="K70" s="94">
        <f t="shared" si="3"/>
        <v>723</v>
      </c>
      <c r="L70" s="82"/>
      <c r="M70" s="132">
        <v>62</v>
      </c>
      <c r="V70" s="73"/>
    </row>
    <row r="71" spans="1:22" s="40" customFormat="1" ht="16">
      <c r="A71" s="22" t="s">
        <v>56</v>
      </c>
      <c r="B71" s="137" t="s">
        <v>193</v>
      </c>
      <c r="C71" s="137" t="s">
        <v>19</v>
      </c>
      <c r="D71" s="32" t="s">
        <v>60</v>
      </c>
      <c r="E71" s="149">
        <v>167</v>
      </c>
      <c r="F71" s="24" t="s">
        <v>2</v>
      </c>
      <c r="G71" s="25">
        <v>3</v>
      </c>
      <c r="H71" s="26" t="s">
        <v>4</v>
      </c>
      <c r="I71" s="25">
        <v>300</v>
      </c>
      <c r="J71" s="77" t="s">
        <v>6</v>
      </c>
      <c r="K71" s="94">
        <f>E71*G71+I71</f>
        <v>801</v>
      </c>
      <c r="L71" s="82"/>
      <c r="M71" s="132">
        <v>63</v>
      </c>
      <c r="Q71"/>
      <c r="R71"/>
      <c r="S71"/>
      <c r="T71"/>
      <c r="U71"/>
      <c r="V71" s="73"/>
    </row>
    <row r="72" spans="1:22" ht="16">
      <c r="A72" s="36" t="s">
        <v>56</v>
      </c>
      <c r="B72" s="137" t="s">
        <v>193</v>
      </c>
      <c r="C72" s="137" t="s">
        <v>19</v>
      </c>
      <c r="D72" s="32" t="s">
        <v>101</v>
      </c>
      <c r="E72" s="24">
        <v>167</v>
      </c>
      <c r="F72" s="24" t="s">
        <v>2</v>
      </c>
      <c r="G72" s="25">
        <v>3</v>
      </c>
      <c r="H72" s="26" t="s">
        <v>4</v>
      </c>
      <c r="I72" s="25">
        <v>300</v>
      </c>
      <c r="J72" s="77" t="s">
        <v>6</v>
      </c>
      <c r="K72" s="94">
        <f>E72*G72+I72</f>
        <v>801</v>
      </c>
      <c r="L72" s="82"/>
      <c r="M72" s="132">
        <v>64</v>
      </c>
      <c r="V72" s="73"/>
    </row>
    <row r="73" spans="1:22" ht="16">
      <c r="A73" s="22" t="s">
        <v>56</v>
      </c>
      <c r="B73" s="137" t="s">
        <v>193</v>
      </c>
      <c r="C73" s="137" t="s">
        <v>19</v>
      </c>
      <c r="D73" s="130" t="s">
        <v>149</v>
      </c>
      <c r="E73" s="24">
        <v>167</v>
      </c>
      <c r="F73" s="24" t="s">
        <v>2</v>
      </c>
      <c r="G73" s="25">
        <v>3</v>
      </c>
      <c r="H73" s="26" t="s">
        <v>4</v>
      </c>
      <c r="I73" s="25">
        <v>300</v>
      </c>
      <c r="J73" s="77" t="s">
        <v>21</v>
      </c>
      <c r="K73" s="94">
        <f>E73*G73+I73</f>
        <v>801</v>
      </c>
      <c r="L73" s="82"/>
      <c r="M73" s="132">
        <v>65</v>
      </c>
    </row>
    <row r="74" spans="1:22" ht="16">
      <c r="A74" s="22" t="s">
        <v>56</v>
      </c>
      <c r="B74" s="137" t="s">
        <v>193</v>
      </c>
      <c r="C74" s="137" t="s">
        <v>123</v>
      </c>
      <c r="D74" s="32" t="s">
        <v>139</v>
      </c>
      <c r="E74" s="24">
        <v>103</v>
      </c>
      <c r="F74" s="24" t="s">
        <v>2</v>
      </c>
      <c r="G74" s="25">
        <v>3</v>
      </c>
      <c r="H74" s="26" t="s">
        <v>4</v>
      </c>
      <c r="I74" s="25">
        <v>300</v>
      </c>
      <c r="J74" s="77" t="s">
        <v>6</v>
      </c>
      <c r="K74" s="94">
        <f>E74*G74+I74</f>
        <v>609</v>
      </c>
      <c r="L74" s="101"/>
      <c r="M74" s="132">
        <v>66</v>
      </c>
    </row>
    <row r="75" spans="1:22" ht="16">
      <c r="A75" s="22" t="s">
        <v>56</v>
      </c>
      <c r="B75" s="137" t="s">
        <v>193</v>
      </c>
      <c r="C75" s="137" t="s">
        <v>201</v>
      </c>
      <c r="D75" s="147" t="s">
        <v>75</v>
      </c>
      <c r="E75" s="134">
        <v>547</v>
      </c>
      <c r="F75" s="24" t="s">
        <v>2</v>
      </c>
      <c r="G75" s="25">
        <v>3</v>
      </c>
      <c r="H75" s="26" t="s">
        <v>4</v>
      </c>
      <c r="I75" s="25">
        <v>300</v>
      </c>
      <c r="J75" s="26" t="s">
        <v>6</v>
      </c>
      <c r="K75" s="94">
        <f>E75*G75+I75</f>
        <v>1941</v>
      </c>
      <c r="L75" s="101"/>
      <c r="M75" s="132">
        <v>67</v>
      </c>
    </row>
    <row r="76" spans="1:22" ht="17" thickBot="1">
      <c r="A76" s="22" t="s">
        <v>56</v>
      </c>
      <c r="B76" s="139" t="s">
        <v>129</v>
      </c>
      <c r="C76" s="139" t="s">
        <v>45</v>
      </c>
      <c r="D76" s="33" t="s">
        <v>92</v>
      </c>
      <c r="E76" s="28">
        <v>92</v>
      </c>
      <c r="F76" s="28" t="s">
        <v>2</v>
      </c>
      <c r="G76" s="29">
        <v>3</v>
      </c>
      <c r="H76" s="26" t="s">
        <v>4</v>
      </c>
      <c r="I76" s="29">
        <v>300</v>
      </c>
      <c r="J76" s="78" t="s">
        <v>21</v>
      </c>
      <c r="K76" s="95">
        <f t="shared" si="3"/>
        <v>576</v>
      </c>
      <c r="L76" s="114">
        <v>8319</v>
      </c>
      <c r="M76" s="132">
        <v>68</v>
      </c>
    </row>
    <row r="77" spans="1:22" ht="16">
      <c r="A77" s="36" t="s">
        <v>88</v>
      </c>
      <c r="B77" s="137" t="s">
        <v>202</v>
      </c>
      <c r="C77" s="137" t="s">
        <v>37</v>
      </c>
      <c r="D77" s="31" t="s">
        <v>176</v>
      </c>
      <c r="E77" s="24">
        <v>141</v>
      </c>
      <c r="F77" s="24" t="s">
        <v>2</v>
      </c>
      <c r="G77" s="25">
        <v>3</v>
      </c>
      <c r="H77" s="26" t="s">
        <v>4</v>
      </c>
      <c r="I77" s="25">
        <v>300</v>
      </c>
      <c r="J77" s="76" t="s">
        <v>6</v>
      </c>
      <c r="K77" s="93">
        <v>723</v>
      </c>
      <c r="L77" s="120" t="s">
        <v>163</v>
      </c>
      <c r="M77" s="132">
        <v>69</v>
      </c>
    </row>
    <row r="78" spans="1:22" ht="16">
      <c r="A78" s="22" t="s">
        <v>88</v>
      </c>
      <c r="B78" s="137" t="s">
        <v>202</v>
      </c>
      <c r="C78" s="137" t="s">
        <v>37</v>
      </c>
      <c r="D78" s="32" t="s">
        <v>137</v>
      </c>
      <c r="E78" s="24">
        <v>154</v>
      </c>
      <c r="F78" s="24" t="s">
        <v>2</v>
      </c>
      <c r="G78" s="25">
        <v>3</v>
      </c>
      <c r="H78" s="26" t="s">
        <v>4</v>
      </c>
      <c r="I78" s="25">
        <v>300</v>
      </c>
      <c r="J78" s="77" t="s">
        <v>6</v>
      </c>
      <c r="K78" s="94">
        <f>E78*G78+I78</f>
        <v>762</v>
      </c>
      <c r="L78" s="86"/>
      <c r="M78" s="132">
        <v>70</v>
      </c>
    </row>
    <row r="79" spans="1:22" ht="16">
      <c r="A79" s="22" t="s">
        <v>88</v>
      </c>
      <c r="B79" s="137" t="s">
        <v>202</v>
      </c>
      <c r="C79" s="137" t="s">
        <v>22</v>
      </c>
      <c r="D79" s="32" t="s">
        <v>61</v>
      </c>
      <c r="E79" s="24">
        <v>152</v>
      </c>
      <c r="F79" s="24" t="s">
        <v>2</v>
      </c>
      <c r="G79" s="25">
        <v>3</v>
      </c>
      <c r="H79" s="26" t="s">
        <v>4</v>
      </c>
      <c r="I79" s="25">
        <v>300</v>
      </c>
      <c r="J79" s="77" t="s">
        <v>6</v>
      </c>
      <c r="K79" s="94">
        <f t="shared" si="3"/>
        <v>756</v>
      </c>
      <c r="L79" s="81"/>
      <c r="M79" s="132">
        <v>71</v>
      </c>
    </row>
    <row r="80" spans="1:22" ht="16">
      <c r="A80" s="22" t="s">
        <v>88</v>
      </c>
      <c r="B80" s="137" t="s">
        <v>202</v>
      </c>
      <c r="C80" s="137" t="s">
        <v>41</v>
      </c>
      <c r="D80" s="32" t="s">
        <v>62</v>
      </c>
      <c r="E80" s="24">
        <v>98</v>
      </c>
      <c r="F80" s="24" t="s">
        <v>2</v>
      </c>
      <c r="G80" s="25">
        <v>3</v>
      </c>
      <c r="H80" s="26" t="s">
        <v>4</v>
      </c>
      <c r="I80" s="25">
        <v>300</v>
      </c>
      <c r="J80" s="77" t="s">
        <v>21</v>
      </c>
      <c r="K80" s="94">
        <f t="shared" si="3"/>
        <v>594</v>
      </c>
      <c r="L80" s="81"/>
      <c r="M80" s="132">
        <v>72</v>
      </c>
    </row>
    <row r="81" spans="1:13" ht="17" thickBot="1">
      <c r="A81" s="22" t="s">
        <v>88</v>
      </c>
      <c r="B81" s="137" t="s">
        <v>202</v>
      </c>
      <c r="C81" s="139" t="s">
        <v>45</v>
      </c>
      <c r="D81" s="33" t="s">
        <v>175</v>
      </c>
      <c r="E81" s="28">
        <v>85</v>
      </c>
      <c r="F81" s="28" t="s">
        <v>2</v>
      </c>
      <c r="G81" s="29">
        <v>3</v>
      </c>
      <c r="H81" s="26" t="s">
        <v>4</v>
      </c>
      <c r="I81" s="29">
        <v>300</v>
      </c>
      <c r="J81" s="78" t="s">
        <v>6</v>
      </c>
      <c r="K81" s="95">
        <f t="shared" si="3"/>
        <v>555</v>
      </c>
      <c r="L81" s="114">
        <f>SUM(K77:K81)</f>
        <v>3390</v>
      </c>
      <c r="M81" s="132">
        <v>73</v>
      </c>
    </row>
    <row r="82" spans="1:13" ht="13" customHeight="1">
      <c r="A82" s="18"/>
      <c r="B82" s="138"/>
      <c r="C82" s="137"/>
      <c r="D82" s="31"/>
      <c r="E82" s="19"/>
      <c r="F82" s="19"/>
      <c r="G82" s="20"/>
      <c r="H82" s="26" t="s">
        <v>4</v>
      </c>
      <c r="I82" s="20"/>
      <c r="J82" s="76"/>
      <c r="K82" s="94"/>
      <c r="L82" s="90" t="s">
        <v>164</v>
      </c>
    </row>
    <row r="83" spans="1:13" ht="17" thickBot="1">
      <c r="A83" s="35" t="s">
        <v>63</v>
      </c>
      <c r="B83" s="139" t="s">
        <v>203</v>
      </c>
      <c r="C83" s="139" t="s">
        <v>99</v>
      </c>
      <c r="D83" s="33" t="s">
        <v>177</v>
      </c>
      <c r="E83" s="28">
        <v>48</v>
      </c>
      <c r="F83" s="28" t="s">
        <v>2</v>
      </c>
      <c r="G83" s="29">
        <v>3</v>
      </c>
      <c r="H83" s="26" t="s">
        <v>4</v>
      </c>
      <c r="I83" s="29">
        <v>300</v>
      </c>
      <c r="J83" s="78" t="s">
        <v>6</v>
      </c>
      <c r="K83" s="95">
        <f t="shared" ref="K83" si="4">E83*G83+I83</f>
        <v>444</v>
      </c>
      <c r="L83" s="102">
        <f>SUM(K82:K83)</f>
        <v>444</v>
      </c>
      <c r="M83" s="132">
        <v>74</v>
      </c>
    </row>
    <row r="84" spans="1:13" ht="16">
      <c r="A84" s="22" t="s">
        <v>188</v>
      </c>
      <c r="B84" s="137" t="s">
        <v>187</v>
      </c>
      <c r="C84" s="137" t="s">
        <v>154</v>
      </c>
      <c r="D84" s="32" t="s">
        <v>68</v>
      </c>
      <c r="E84" s="24">
        <v>84</v>
      </c>
      <c r="F84" s="24" t="s">
        <v>2</v>
      </c>
      <c r="G84" s="25">
        <v>3</v>
      </c>
      <c r="H84" s="26" t="s">
        <v>4</v>
      </c>
      <c r="I84" s="25">
        <v>300</v>
      </c>
      <c r="J84" s="77" t="s">
        <v>6</v>
      </c>
      <c r="K84" s="94">
        <f t="shared" ref="K84:K96" si="5">E84*G84+I84</f>
        <v>552</v>
      </c>
      <c r="L84" s="100" t="s">
        <v>187</v>
      </c>
      <c r="M84" s="132">
        <v>75</v>
      </c>
    </row>
    <row r="85" spans="1:13" ht="16">
      <c r="A85" s="22" t="s">
        <v>188</v>
      </c>
      <c r="B85" s="137" t="s">
        <v>187</v>
      </c>
      <c r="C85" s="137" t="s">
        <v>104</v>
      </c>
      <c r="D85" s="32" t="s">
        <v>80</v>
      </c>
      <c r="E85" s="24">
        <v>69</v>
      </c>
      <c r="F85" s="24" t="s">
        <v>2</v>
      </c>
      <c r="G85" s="25">
        <v>3</v>
      </c>
      <c r="H85" s="26" t="s">
        <v>4</v>
      </c>
      <c r="I85" s="25">
        <v>300</v>
      </c>
      <c r="J85" s="26" t="s">
        <v>6</v>
      </c>
      <c r="K85" s="148">
        <f t="shared" si="5"/>
        <v>507</v>
      </c>
      <c r="L85" s="86"/>
      <c r="M85" s="132">
        <v>76</v>
      </c>
    </row>
    <row r="86" spans="1:13" ht="16">
      <c r="A86" s="22" t="s">
        <v>188</v>
      </c>
      <c r="B86" s="137" t="s">
        <v>187</v>
      </c>
      <c r="C86" s="137" t="s">
        <v>104</v>
      </c>
      <c r="D86" s="32" t="s">
        <v>122</v>
      </c>
      <c r="E86" s="24">
        <v>68</v>
      </c>
      <c r="F86" s="24" t="s">
        <v>2</v>
      </c>
      <c r="G86" s="25">
        <v>3</v>
      </c>
      <c r="H86" s="26" t="s">
        <v>4</v>
      </c>
      <c r="I86" s="25">
        <v>300</v>
      </c>
      <c r="J86" s="26" t="s">
        <v>21</v>
      </c>
      <c r="K86" s="148">
        <f t="shared" si="5"/>
        <v>504</v>
      </c>
      <c r="L86" s="86"/>
      <c r="M86" s="132">
        <v>77</v>
      </c>
    </row>
    <row r="87" spans="1:13" ht="16">
      <c r="A87" s="22" t="s">
        <v>188</v>
      </c>
      <c r="B87" s="137" t="s">
        <v>187</v>
      </c>
      <c r="C87" s="137" t="s">
        <v>64</v>
      </c>
      <c r="D87" s="32" t="s">
        <v>65</v>
      </c>
      <c r="E87" s="24">
        <v>90</v>
      </c>
      <c r="F87" s="24" t="s">
        <v>2</v>
      </c>
      <c r="G87" s="25">
        <v>3</v>
      </c>
      <c r="H87" s="26" t="s">
        <v>4</v>
      </c>
      <c r="I87" s="25">
        <v>300</v>
      </c>
      <c r="J87" s="26" t="s">
        <v>6</v>
      </c>
      <c r="K87" s="148">
        <f t="shared" si="5"/>
        <v>570</v>
      </c>
      <c r="L87" s="146"/>
      <c r="M87" s="132">
        <v>78</v>
      </c>
    </row>
    <row r="88" spans="1:13" ht="16">
      <c r="A88" s="22" t="s">
        <v>188</v>
      </c>
      <c r="B88" s="137" t="s">
        <v>187</v>
      </c>
      <c r="C88" s="137" t="s">
        <v>64</v>
      </c>
      <c r="D88" s="32" t="s">
        <v>72</v>
      </c>
      <c r="E88" s="24">
        <v>99</v>
      </c>
      <c r="F88" s="24" t="s">
        <v>2</v>
      </c>
      <c r="G88" s="25">
        <v>3</v>
      </c>
      <c r="H88" s="26" t="s">
        <v>4</v>
      </c>
      <c r="I88" s="25">
        <v>300</v>
      </c>
      <c r="J88" s="26" t="s">
        <v>6</v>
      </c>
      <c r="K88" s="148">
        <f t="shared" si="5"/>
        <v>597</v>
      </c>
      <c r="L88" s="81"/>
      <c r="M88" s="132">
        <v>79</v>
      </c>
    </row>
    <row r="89" spans="1:13" ht="16">
      <c r="A89" s="22" t="s">
        <v>188</v>
      </c>
      <c r="B89" s="137" t="s">
        <v>187</v>
      </c>
      <c r="C89" s="137" t="s">
        <v>169</v>
      </c>
      <c r="D89" s="32" t="s">
        <v>67</v>
      </c>
      <c r="E89" s="24">
        <v>100</v>
      </c>
      <c r="F89" s="24" t="s">
        <v>2</v>
      </c>
      <c r="G89" s="25">
        <v>3</v>
      </c>
      <c r="H89" s="26" t="s">
        <v>4</v>
      </c>
      <c r="I89" s="25">
        <v>300</v>
      </c>
      <c r="J89" s="26" t="s">
        <v>6</v>
      </c>
      <c r="K89" s="148">
        <f t="shared" si="5"/>
        <v>600</v>
      </c>
      <c r="L89" s="89"/>
      <c r="M89" s="132">
        <v>80</v>
      </c>
    </row>
    <row r="90" spans="1:13" ht="16">
      <c r="A90" s="22" t="s">
        <v>188</v>
      </c>
      <c r="B90" s="137" t="s">
        <v>187</v>
      </c>
      <c r="C90" s="137" t="s">
        <v>169</v>
      </c>
      <c r="D90" s="32" t="s">
        <v>102</v>
      </c>
      <c r="E90" s="24">
        <v>111</v>
      </c>
      <c r="F90" s="24" t="s">
        <v>2</v>
      </c>
      <c r="G90" s="25">
        <v>3</v>
      </c>
      <c r="H90" s="26" t="s">
        <v>4</v>
      </c>
      <c r="I90" s="25">
        <v>300</v>
      </c>
      <c r="J90" s="26" t="s">
        <v>6</v>
      </c>
      <c r="K90" s="148">
        <f t="shared" si="5"/>
        <v>633</v>
      </c>
      <c r="L90" s="82"/>
      <c r="M90" s="132">
        <v>81</v>
      </c>
    </row>
    <row r="91" spans="1:13" ht="16">
      <c r="A91" s="22" t="s">
        <v>188</v>
      </c>
      <c r="B91" s="137" t="s">
        <v>187</v>
      </c>
      <c r="C91" s="137" t="s">
        <v>34</v>
      </c>
      <c r="D91" s="32" t="s">
        <v>118</v>
      </c>
      <c r="E91" s="24">
        <v>79</v>
      </c>
      <c r="F91" s="24" t="s">
        <v>2</v>
      </c>
      <c r="G91" s="25">
        <v>3</v>
      </c>
      <c r="H91" s="26" t="s">
        <v>4</v>
      </c>
      <c r="I91" s="25">
        <v>300</v>
      </c>
      <c r="J91" s="26" t="s">
        <v>6</v>
      </c>
      <c r="K91" s="148">
        <f t="shared" si="5"/>
        <v>537</v>
      </c>
      <c r="L91" s="87" t="s">
        <v>14</v>
      </c>
      <c r="M91" s="132">
        <v>82</v>
      </c>
    </row>
    <row r="92" spans="1:13" ht="16">
      <c r="A92" s="22" t="s">
        <v>188</v>
      </c>
      <c r="B92" s="137" t="s">
        <v>187</v>
      </c>
      <c r="C92" s="137" t="s">
        <v>189</v>
      </c>
      <c r="D92" s="32" t="s">
        <v>190</v>
      </c>
      <c r="E92" s="24">
        <v>0</v>
      </c>
      <c r="F92" s="24" t="s">
        <v>2</v>
      </c>
      <c r="G92" s="25">
        <v>3</v>
      </c>
      <c r="H92" s="26" t="s">
        <v>4</v>
      </c>
      <c r="I92" s="25">
        <v>300</v>
      </c>
      <c r="J92" s="26" t="s">
        <v>21</v>
      </c>
      <c r="K92" s="148">
        <f t="shared" si="5"/>
        <v>300</v>
      </c>
      <c r="L92" s="87" t="s">
        <v>14</v>
      </c>
      <c r="M92" s="132">
        <v>83</v>
      </c>
    </row>
    <row r="93" spans="1:13" ht="16">
      <c r="A93" s="22" t="s">
        <v>188</v>
      </c>
      <c r="B93" s="137" t="s">
        <v>187</v>
      </c>
      <c r="C93" s="137" t="s">
        <v>50</v>
      </c>
      <c r="D93" s="32" t="s">
        <v>70</v>
      </c>
      <c r="E93" s="24">
        <v>91</v>
      </c>
      <c r="F93" s="24" t="s">
        <v>2</v>
      </c>
      <c r="G93" s="25">
        <v>3</v>
      </c>
      <c r="H93" s="26" t="s">
        <v>4</v>
      </c>
      <c r="I93" s="25">
        <v>300</v>
      </c>
      <c r="J93" s="26" t="s">
        <v>21</v>
      </c>
      <c r="K93" s="148">
        <f t="shared" si="5"/>
        <v>573</v>
      </c>
      <c r="L93" s="83"/>
      <c r="M93" s="132">
        <v>84</v>
      </c>
    </row>
    <row r="94" spans="1:13" ht="16">
      <c r="A94" s="22" t="s">
        <v>188</v>
      </c>
      <c r="B94" s="137" t="s">
        <v>187</v>
      </c>
      <c r="C94" s="137" t="s">
        <v>50</v>
      </c>
      <c r="D94" s="32" t="s">
        <v>74</v>
      </c>
      <c r="E94" s="24">
        <v>90</v>
      </c>
      <c r="F94" s="24" t="s">
        <v>2</v>
      </c>
      <c r="G94" s="25">
        <v>3</v>
      </c>
      <c r="H94" s="26" t="s">
        <v>4</v>
      </c>
      <c r="I94" s="25">
        <v>300</v>
      </c>
      <c r="J94" s="26" t="s">
        <v>6</v>
      </c>
      <c r="K94" s="148">
        <f t="shared" si="5"/>
        <v>570</v>
      </c>
      <c r="L94" s="83"/>
      <c r="M94" s="132">
        <v>85</v>
      </c>
    </row>
    <row r="95" spans="1:13" ht="16">
      <c r="A95" s="22" t="s">
        <v>188</v>
      </c>
      <c r="B95" s="137" t="s">
        <v>187</v>
      </c>
      <c r="C95" s="137" t="s">
        <v>50</v>
      </c>
      <c r="D95" s="32" t="s">
        <v>51</v>
      </c>
      <c r="E95" s="24">
        <v>137</v>
      </c>
      <c r="F95" s="24" t="s">
        <v>2</v>
      </c>
      <c r="G95" s="25">
        <v>3</v>
      </c>
      <c r="H95" s="26" t="s">
        <v>4</v>
      </c>
      <c r="I95" s="25">
        <v>300</v>
      </c>
      <c r="J95" s="26" t="s">
        <v>6</v>
      </c>
      <c r="K95" s="148">
        <f t="shared" si="5"/>
        <v>711</v>
      </c>
      <c r="L95" s="146"/>
      <c r="M95" s="132">
        <v>86</v>
      </c>
    </row>
    <row r="96" spans="1:13" ht="16">
      <c r="A96" s="22" t="s">
        <v>188</v>
      </c>
      <c r="B96" s="137" t="s">
        <v>187</v>
      </c>
      <c r="C96" s="137" t="s">
        <v>103</v>
      </c>
      <c r="D96" s="32" t="s">
        <v>66</v>
      </c>
      <c r="E96" s="24">
        <v>80</v>
      </c>
      <c r="F96" s="24" t="s">
        <v>2</v>
      </c>
      <c r="G96" s="25">
        <v>3</v>
      </c>
      <c r="H96" s="26" t="s">
        <v>4</v>
      </c>
      <c r="I96" s="25">
        <v>300</v>
      </c>
      <c r="J96" s="26" t="s">
        <v>21</v>
      </c>
      <c r="K96" s="148">
        <f t="shared" si="5"/>
        <v>540</v>
      </c>
      <c r="L96" s="150"/>
      <c r="M96" s="132">
        <v>87</v>
      </c>
    </row>
    <row r="97" spans="1:15" ht="16">
      <c r="A97" s="22" t="s">
        <v>188</v>
      </c>
      <c r="B97" s="137" t="s">
        <v>187</v>
      </c>
      <c r="C97" s="137" t="s">
        <v>120</v>
      </c>
      <c r="D97" s="32" t="s">
        <v>119</v>
      </c>
      <c r="E97" s="24">
        <v>64</v>
      </c>
      <c r="F97" s="24" t="s">
        <v>2</v>
      </c>
      <c r="G97" s="25">
        <v>3</v>
      </c>
      <c r="H97" s="26" t="s">
        <v>4</v>
      </c>
      <c r="I97" s="25">
        <v>300</v>
      </c>
      <c r="J97" s="26" t="s">
        <v>6</v>
      </c>
      <c r="K97" s="148">
        <v>492</v>
      </c>
      <c r="L97" s="115"/>
      <c r="M97" s="132">
        <v>88</v>
      </c>
    </row>
    <row r="98" spans="1:15" ht="16">
      <c r="A98" s="22" t="s">
        <v>188</v>
      </c>
      <c r="B98" s="137" t="s">
        <v>187</v>
      </c>
      <c r="C98" s="137" t="s">
        <v>69</v>
      </c>
      <c r="D98" s="32" t="s">
        <v>140</v>
      </c>
      <c r="E98" s="24">
        <v>170</v>
      </c>
      <c r="F98" s="24" t="s">
        <v>2</v>
      </c>
      <c r="G98" s="25">
        <v>3</v>
      </c>
      <c r="H98" s="26" t="s">
        <v>4</v>
      </c>
      <c r="I98" s="25">
        <v>300</v>
      </c>
      <c r="J98" s="26" t="s">
        <v>6</v>
      </c>
      <c r="K98" s="148">
        <f>E98*G98+I98</f>
        <v>810</v>
      </c>
      <c r="L98" s="115"/>
      <c r="M98" s="132">
        <v>89</v>
      </c>
    </row>
    <row r="99" spans="1:15" ht="17" thickBot="1">
      <c r="A99" s="22" t="s">
        <v>188</v>
      </c>
      <c r="B99" s="137" t="s">
        <v>187</v>
      </c>
      <c r="C99" s="137" t="s">
        <v>69</v>
      </c>
      <c r="D99" s="32" t="s">
        <v>121</v>
      </c>
      <c r="E99" s="24">
        <v>193</v>
      </c>
      <c r="F99" s="24" t="s">
        <v>2</v>
      </c>
      <c r="G99" s="25">
        <v>3</v>
      </c>
      <c r="H99" s="26" t="s">
        <v>4</v>
      </c>
      <c r="I99" s="25">
        <v>300</v>
      </c>
      <c r="J99" s="77" t="s">
        <v>21</v>
      </c>
      <c r="K99" s="94">
        <f>E99*G99+I99</f>
        <v>879</v>
      </c>
      <c r="L99" s="102">
        <v>9375</v>
      </c>
      <c r="M99" s="132">
        <v>90</v>
      </c>
    </row>
    <row r="100" spans="1:15" ht="16">
      <c r="A100" s="22" t="s">
        <v>188</v>
      </c>
      <c r="B100" s="137" t="s">
        <v>187</v>
      </c>
      <c r="C100" s="137" t="s">
        <v>150</v>
      </c>
      <c r="D100" s="31" t="s">
        <v>73</v>
      </c>
      <c r="E100" s="24">
        <v>0</v>
      </c>
      <c r="F100" s="24" t="s">
        <v>2</v>
      </c>
      <c r="G100" s="25">
        <v>3</v>
      </c>
      <c r="H100" s="26" t="s">
        <v>4</v>
      </c>
      <c r="I100" s="25">
        <v>300</v>
      </c>
      <c r="J100" s="77" t="s">
        <v>21</v>
      </c>
      <c r="K100" s="93">
        <f>E100*G100+I100</f>
        <v>300</v>
      </c>
      <c r="L100" s="85" t="s">
        <v>76</v>
      </c>
      <c r="M100" s="132">
        <v>91</v>
      </c>
    </row>
    <row r="101" spans="1:15" ht="17" thickBot="1">
      <c r="A101" s="22" t="s">
        <v>188</v>
      </c>
      <c r="B101" s="137" t="s">
        <v>187</v>
      </c>
      <c r="C101" s="137" t="s">
        <v>153</v>
      </c>
      <c r="D101" s="32" t="s">
        <v>86</v>
      </c>
      <c r="E101" s="24">
        <v>0</v>
      </c>
      <c r="F101" s="24" t="s">
        <v>2</v>
      </c>
      <c r="G101" s="25">
        <v>3</v>
      </c>
      <c r="H101" s="26" t="s">
        <v>4</v>
      </c>
      <c r="I101" s="25">
        <v>300</v>
      </c>
      <c r="J101" s="77" t="s">
        <v>21</v>
      </c>
      <c r="K101" s="94">
        <f>E101*G101+I101</f>
        <v>300</v>
      </c>
      <c r="L101" s="116">
        <f>SUM(K100:K101)</f>
        <v>600</v>
      </c>
      <c r="M101" s="132">
        <v>92</v>
      </c>
    </row>
    <row r="102" spans="1:15" ht="17" thickBot="1">
      <c r="A102" s="135"/>
      <c r="B102" s="68"/>
      <c r="C102" s="68"/>
      <c r="D102" s="69" t="s">
        <v>77</v>
      </c>
      <c r="E102" s="126">
        <v>10936</v>
      </c>
      <c r="F102" s="41" t="s">
        <v>2</v>
      </c>
      <c r="G102" s="127">
        <v>3</v>
      </c>
      <c r="H102" s="42" t="s">
        <v>4</v>
      </c>
      <c r="I102" s="70">
        <v>27600</v>
      </c>
      <c r="J102" s="136" t="s">
        <v>6</v>
      </c>
      <c r="K102" s="95">
        <v>60408</v>
      </c>
      <c r="L102" s="117">
        <v>60408</v>
      </c>
      <c r="O102" s="40"/>
    </row>
    <row r="103" spans="1:15">
      <c r="O103" s="40"/>
    </row>
    <row r="104" spans="1:15">
      <c r="O104" s="132"/>
    </row>
    <row r="105" spans="1:15">
      <c r="M105" s="132"/>
      <c r="O105" s="132"/>
    </row>
    <row r="106" spans="1:15">
      <c r="M106" s="132"/>
    </row>
    <row r="107" spans="1:15">
      <c r="M107" s="132"/>
    </row>
    <row r="108" spans="1:15" ht="16" thickBot="1">
      <c r="D108" s="142"/>
    </row>
    <row r="109" spans="1:15" ht="17" thickBot="1">
      <c r="D109" s="156" t="s">
        <v>191</v>
      </c>
      <c r="E109" s="121"/>
      <c r="F109" s="122"/>
    </row>
    <row r="110" spans="1:15" ht="16">
      <c r="A110" s="43"/>
      <c r="C110" s="131"/>
      <c r="D110" s="144" t="s">
        <v>124</v>
      </c>
      <c r="E110" s="123">
        <f>SUM(L15)</f>
        <v>7140</v>
      </c>
      <c r="F110" s="44"/>
      <c r="I110" s="45"/>
      <c r="L110" s="71" t="s">
        <v>14</v>
      </c>
    </row>
    <row r="111" spans="1:15" ht="16">
      <c r="A111" s="43"/>
      <c r="D111" s="125" t="s">
        <v>126</v>
      </c>
      <c r="E111" s="123">
        <f>+L17</f>
        <v>612</v>
      </c>
      <c r="F111" s="44"/>
      <c r="I111" s="45"/>
      <c r="K111" s="45"/>
      <c r="L111" s="46" t="s">
        <v>14</v>
      </c>
    </row>
    <row r="112" spans="1:15" ht="16">
      <c r="A112" s="47"/>
      <c r="D112" s="125" t="s">
        <v>187</v>
      </c>
      <c r="E112" s="123">
        <f>+L99</f>
        <v>9375</v>
      </c>
      <c r="F112" s="44"/>
      <c r="I112" s="45"/>
      <c r="K112" s="45"/>
      <c r="L112" s="46" t="s">
        <v>14</v>
      </c>
    </row>
    <row r="113" spans="1:12" ht="16">
      <c r="A113" s="43"/>
      <c r="D113" s="125" t="s">
        <v>125</v>
      </c>
      <c r="E113" s="123">
        <f>+L20</f>
        <v>2364</v>
      </c>
      <c r="F113" s="44"/>
      <c r="I113" s="45"/>
      <c r="K113" s="45"/>
      <c r="L113" s="46" t="s">
        <v>14</v>
      </c>
    </row>
    <row r="114" spans="1:12" ht="16">
      <c r="A114" s="43"/>
      <c r="D114" s="125" t="s">
        <v>187</v>
      </c>
      <c r="E114" s="123">
        <v>600</v>
      </c>
      <c r="F114" s="44"/>
      <c r="I114" s="143"/>
      <c r="K114" s="45"/>
      <c r="L114" s="46" t="s">
        <v>14</v>
      </c>
    </row>
    <row r="115" spans="1:12" ht="16">
      <c r="A115" s="43"/>
      <c r="D115" s="125" t="s">
        <v>127</v>
      </c>
      <c r="E115" s="123">
        <v>6720</v>
      </c>
      <c r="F115" s="44"/>
      <c r="I115" s="143"/>
      <c r="K115" s="45"/>
      <c r="L115" s="46" t="s">
        <v>14</v>
      </c>
    </row>
    <row r="116" spans="1:12" ht="16">
      <c r="A116" s="43"/>
      <c r="D116" s="125" t="s">
        <v>128</v>
      </c>
      <c r="E116" s="123">
        <f>+L33</f>
        <v>1875</v>
      </c>
      <c r="F116" s="44"/>
      <c r="I116" s="45"/>
      <c r="K116" s="45"/>
      <c r="L116" s="46" t="s">
        <v>14</v>
      </c>
    </row>
    <row r="117" spans="1:12" ht="16">
      <c r="A117" s="43"/>
      <c r="D117" s="125" t="s">
        <v>112</v>
      </c>
      <c r="E117" s="123">
        <f>+L35</f>
        <v>1047</v>
      </c>
      <c r="F117" s="44"/>
      <c r="I117" s="45"/>
      <c r="K117" s="45"/>
      <c r="L117" s="46" t="s">
        <v>14</v>
      </c>
    </row>
    <row r="118" spans="1:12" ht="16">
      <c r="A118" s="43"/>
      <c r="D118" s="125" t="s">
        <v>111</v>
      </c>
      <c r="E118" s="123">
        <f>+L38</f>
        <v>1881</v>
      </c>
      <c r="F118" s="44"/>
      <c r="I118" s="45"/>
      <c r="K118" s="45"/>
      <c r="L118" s="46"/>
    </row>
    <row r="119" spans="1:12" ht="16">
      <c r="A119" s="43"/>
      <c r="D119" s="125" t="s">
        <v>109</v>
      </c>
      <c r="E119" s="123">
        <f>+L44</f>
        <v>3543</v>
      </c>
      <c r="F119" s="44"/>
      <c r="I119" s="45"/>
      <c r="K119" s="45"/>
      <c r="L119" s="46" t="s">
        <v>14</v>
      </c>
    </row>
    <row r="120" spans="1:12" ht="16">
      <c r="A120" s="48"/>
      <c r="D120" s="125" t="s">
        <v>113</v>
      </c>
      <c r="E120" s="123">
        <f>+L46</f>
        <v>1488</v>
      </c>
      <c r="F120" s="44"/>
      <c r="K120" s="45"/>
      <c r="L120" s="46" t="s">
        <v>14</v>
      </c>
    </row>
    <row r="121" spans="1:12" ht="16">
      <c r="A121" s="43"/>
      <c r="D121" s="125" t="s">
        <v>165</v>
      </c>
      <c r="E121" s="133">
        <f>+L60</f>
        <v>8544</v>
      </c>
      <c r="F121" s="44"/>
      <c r="I121" s="45"/>
      <c r="K121" s="50"/>
      <c r="L121" s="46" t="s">
        <v>14</v>
      </c>
    </row>
    <row r="122" spans="1:12" ht="16">
      <c r="A122" s="43"/>
      <c r="D122" s="125" t="s">
        <v>166</v>
      </c>
      <c r="E122" s="123">
        <v>1770</v>
      </c>
      <c r="F122" s="44"/>
      <c r="I122" s="45"/>
      <c r="K122" s="45"/>
      <c r="L122" s="46" t="s">
        <v>14</v>
      </c>
    </row>
    <row r="123" spans="1:12" ht="16">
      <c r="A123" s="43"/>
      <c r="D123" s="125" t="s">
        <v>54</v>
      </c>
      <c r="E123" s="123">
        <f>+L64</f>
        <v>687</v>
      </c>
      <c r="F123" s="49"/>
      <c r="I123" s="45"/>
      <c r="K123" s="45"/>
      <c r="L123" s="46" t="s">
        <v>14</v>
      </c>
    </row>
    <row r="124" spans="1:12" ht="16">
      <c r="A124" s="43"/>
      <c r="D124" s="125" t="s">
        <v>129</v>
      </c>
      <c r="E124" s="123">
        <v>8319</v>
      </c>
      <c r="F124" s="44"/>
      <c r="I124" s="45"/>
      <c r="K124" s="45"/>
      <c r="L124" s="46" t="s">
        <v>14</v>
      </c>
    </row>
    <row r="125" spans="1:12" ht="16">
      <c r="A125" s="43"/>
      <c r="C125" s="131"/>
      <c r="D125" s="125" t="s">
        <v>55</v>
      </c>
      <c r="E125" s="123">
        <v>609</v>
      </c>
      <c r="F125" s="49"/>
      <c r="I125" s="45"/>
      <c r="K125" s="45"/>
      <c r="L125" s="46"/>
    </row>
    <row r="126" spans="1:12" ht="16">
      <c r="D126" s="125" t="s">
        <v>130</v>
      </c>
      <c r="E126" s="123">
        <f>+L81</f>
        <v>3390</v>
      </c>
      <c r="F126" s="44"/>
      <c r="K126" s="45"/>
    </row>
    <row r="127" spans="1:12" ht="17" thickBot="1">
      <c r="C127" s="131"/>
      <c r="D127" s="145" t="s">
        <v>131</v>
      </c>
      <c r="E127" s="124">
        <f>+L83</f>
        <v>444</v>
      </c>
      <c r="F127" s="105"/>
    </row>
    <row r="128" spans="1:12" ht="17" thickBot="1">
      <c r="C128" s="131"/>
      <c r="D128" s="119" t="s">
        <v>78</v>
      </c>
      <c r="E128" s="51">
        <f>SUM(E110:E127)</f>
        <v>60408</v>
      </c>
      <c r="F128" s="52"/>
    </row>
  </sheetData>
  <mergeCells count="1">
    <mergeCell ref="A1:L1"/>
  </mergeCells>
  <phoneticPr fontId="2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Tiffaney Plato</cp:lastModifiedBy>
  <cp:lastPrinted>2023-09-08T14:24:55Z</cp:lastPrinted>
  <dcterms:created xsi:type="dcterms:W3CDTF">2018-10-02T13:30:54Z</dcterms:created>
  <dcterms:modified xsi:type="dcterms:W3CDTF">2024-10-01T15:44:47Z</dcterms:modified>
</cp:coreProperties>
</file>